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20" windowWidth="9135" windowHeight="3690" tabRatio="601" activeTab="0"/>
  </bookViews>
  <sheets>
    <sheet name="Cuadro 16" sheetId="1" r:id="rId1"/>
  </sheets>
  <definedNames>
    <definedName name="_xlnm.Print_Area" localSheetId="0">'Cuadro 16'!$B$1:$B$20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<sst xmlns="http://schemas.openxmlformats.org/spreadsheetml/2006/main" count="159" uniqueCount="158">
  <si>
    <t>TOTAL</t>
  </si>
  <si>
    <t>VALOR AGREGADO BRUTO A PRECIOS BASICOS</t>
  </si>
  <si>
    <t>Remuneración a los asalariados</t>
  </si>
  <si>
    <t xml:space="preserve">     - Registrados</t>
  </si>
  <si>
    <t xml:space="preserve">     - No registrados</t>
  </si>
  <si>
    <t>Insumo de mano de obra (puestos de trabajo)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</si>
  <si>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</si>
  <si>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</si>
  <si>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</si>
  <si>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</si>
  <si>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</si>
  <si>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</si>
  <si>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(1) Incluye impuestos netos de subsidios sobre la producción.</t>
  </si>
  <si>
    <t>Excedente bruto de explotación / Ingreso bruto mixto (1)</t>
  </si>
  <si>
    <t xml:space="preserve">          Sueldos y salarios</t>
  </si>
  <si>
    <t xml:space="preserve">          Contribuciones</t>
  </si>
  <si>
    <t xml:space="preserve">        Registrados</t>
  </si>
  <si>
    <t xml:space="preserve">        No registrados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</si>
  <si>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</si>
  <si>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</si>
  <si>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</si>
  <si>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</si>
  <si>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</si>
  <si>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</si>
  <si>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</si>
  <si>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</si>
  <si>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</si>
  <si>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</si>
  <si>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</si>
  <si>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</si>
  <si>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</si>
  <si>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</si>
  <si>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</si>
  <si>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</si>
  <si>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</si>
  <si>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</si>
  <si>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</si>
  <si>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</si>
  <si>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</si>
  <si>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</si>
  <si>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</si>
  <si>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</si>
  <si>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</si>
  <si>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</si>
  <si>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</si>
  <si>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</si>
  <si>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</si>
  <si>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</si>
  <si>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</si>
  <si>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</si>
  <si>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</si>
  <si>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</si>
  <si>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</si>
  <si>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</si>
  <si>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</si>
  <si>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</si>
  <si>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</si>
  <si>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</si>
  <si>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</si>
  <si>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</si>
  <si>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</si>
  <si>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</si>
  <si>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</si>
  <si>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</si>
  <si>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</si>
  <si>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</si>
  <si>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</si>
  <si>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</si>
  <si>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</si>
  <si>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</si>
  <si>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</si>
  <si>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</si>
  <si>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</si>
  <si>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</si>
  <si>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</si>
  <si>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</si>
  <si>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</si>
  <si>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</si>
  <si>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</si>
  <si>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</si>
  <si>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</si>
  <si>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</si>
  <si>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</si>
  <si>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</si>
  <si>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</si>
  <si>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</si>
  <si>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</si>
  <si>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</si>
  <si>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</si>
  <si>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</si>
  <si>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</si>
  <si>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</si>
  <si>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</si>
  <si>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</si>
  <si>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</si>
  <si>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</si>
  <si>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</si>
  <si>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</si>
  <si>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</si>
  <si>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</si>
  <si>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</si>
  <si>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</si>
  <si>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</si>
  <si>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</si>
  <si>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</si>
  <si>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</si>
  <si>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</si>
  <si>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</si>
  <si>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</si>
  <si>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</si>
  <si>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</si>
  <si>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</si>
  <si>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</si>
  <si>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</si>
  <si>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</si>
  <si>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</si>
  <si>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</si>
  <si>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</si>
  <si>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</si>
  <si>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</si>
  <si>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</si>
  <si>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</si>
  <si>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</si>
  <si>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</si>
  <si>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</si>
  <si>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</si>
  <si>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</si>
  <si>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</si>
  <si>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</si>
  <si>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</si>
  <si>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</si>
  <si>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</si>
  <si>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</si>
  <si>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</si>
  <si>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</si>
  <si>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</si>
  <si>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</si>
  <si>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</si>
  <si>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</si>
  <si>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</si>
  <si>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</si>
  <si>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</si>
  <si>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</si>
  <si>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</si>
  <si>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</si>
  <si>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</si>
  <si>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</si>
  <si>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</si>
  <si>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</si>
  <si>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</si>
  <si>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</si>
  <si>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16. MATRIZ DE GENERACION DEL INGRESO Y PUESTOS DE TRABAJO</t>
  </si>
  <si>
    <t>Año 1997</t>
  </si>
  <si>
    <t xml:space="preserve">   - Asalariados</t>
  </si>
  <si>
    <t xml:space="preserve">    - No Asalariados</t>
  </si>
  <si>
    <t>P. SERVICIO DOMÉSTICO</t>
  </si>
  <si>
    <t>En miles de pesos y número de puestos</t>
  </si>
  <si>
    <t>Elaboración y conservación de frutas, legumbres y hortalizas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</si>
</sst>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_(* #,##0.0_);_(* \(#,##0.0\);_(* &quot;-&quot;??_);_(@_)"/>
    <numFmt numFmtId="197" formatCode="_(* #,##0_);_(* \(#,##0\);_(* &quot;-&quot;??_);_(@_)"/>
    <numFmt numFmtId="198" formatCode="0.0"/>
    <numFmt numFmtId="199" formatCode="0.0000"/>
    <numFmt numFmtId="200" formatCode="0.000"/>
    <numFmt numFmtId="201" formatCode="_ * #,##0_ ;_ * \-#,##0_ ;_ * &quot;-&quot;??_ ;_ @_ "/>
    <numFmt numFmtId="202" formatCode="0.000000"/>
    <numFmt numFmtId="203" formatCode="0.00000"/>
    <numFmt numFmtId="204" formatCode="#,##0.0"/>
    <numFmt numFmtId="205" formatCode="0.00000000"/>
    <numFmt numFmtId="206" formatCode="#,##0.0000000"/>
    <numFmt numFmtId="207" formatCode="#,##0.000000"/>
    <numFmt numFmtId="208" formatCode="0.0000000"/>
    <numFmt numFmtId="209" formatCode="0.0%"/>
    <numFmt numFmtId="210" formatCode="_(* #,##0.000_);_(* \(#,##0.000\);_(* &quot;-&quot;??_);_(@_)"/>
    <numFmt numFmtId="211" formatCode="0.000%"/>
    <numFmt numFmtId="212" formatCode="#,##0.000"/>
    <numFmt numFmtId="213" formatCode="#,##0.0000"/>
    <numFmt numFmtId="214" formatCode="0.0000%"/>
    <numFmt numFmtId="215" formatCode="0.00000%"/>
    <numFmt numFmtId="216" formatCode="0.000000%"/>
    <numFmt numFmtId="217" formatCode="0.000000000"/>
    <numFmt numFmtId="218" formatCode="#,##0.00000000_);\(#,##0.00000000\)"/>
    <numFmt numFmtId="219" formatCode="0.0000000000"/>
    <numFmt numFmtId="220" formatCode="_-* #,##0.0_-;\-* #,##0.0_-;_-* &quot;-&quot;??_-;_-@_-"/>
    <numFmt numFmtId="221" formatCode="_-* #,##0_-;\-* #,##0_-;_-* &quot;-&quot;??_-;_-@_-"/>
    <numFmt numFmtId="222" formatCode="#,##0.00000"/>
    <numFmt numFmtId="223" formatCode="#,##0_ ;\-#,##0\ "/>
    <numFmt numFmtId="224" formatCode="_(* #,##0.0000_);_(* \(#,##0.0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197" fontId="0" fillId="0" borderId="0" xfId="16" applyNumberFormat="1" applyAlignment="1">
      <alignment/>
    </xf>
    <xf numFmtId="19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97" fontId="1" fillId="0" borderId="5" xfId="16" applyNumberFormat="1" applyFont="1" applyBorder="1" applyAlignment="1">
      <alignment/>
    </xf>
    <xf numFmtId="197" fontId="1" fillId="0" borderId="5" xfId="0" applyNumberFormat="1" applyFont="1" applyBorder="1" applyAlignment="1">
      <alignment/>
    </xf>
    <xf numFmtId="197" fontId="0" fillId="0" borderId="5" xfId="0" applyNumberFormat="1" applyFont="1" applyBorder="1" applyAlignment="1">
      <alignment/>
    </xf>
    <xf numFmtId="197" fontId="0" fillId="0" borderId="5" xfId="16" applyNumberFormat="1" applyFont="1" applyBorder="1" applyAlignment="1">
      <alignment/>
    </xf>
    <xf numFmtId="197" fontId="8" fillId="0" borderId="5" xfId="16" applyNumberFormat="1" applyFont="1" applyBorder="1" applyAlignment="1">
      <alignment/>
    </xf>
    <xf numFmtId="197" fontId="1" fillId="0" borderId="6" xfId="16" applyNumberFormat="1" applyFont="1" applyBorder="1" applyAlignment="1">
      <alignment/>
    </xf>
    <xf numFmtId="197" fontId="1" fillId="0" borderId="6" xfId="0" applyNumberFormat="1" applyFont="1" applyBorder="1" applyAlignment="1">
      <alignment/>
    </xf>
    <xf numFmtId="197" fontId="1" fillId="0" borderId="7" xfId="16" applyNumberFormat="1" applyFont="1" applyBorder="1" applyAlignment="1">
      <alignment/>
    </xf>
    <xf numFmtId="197" fontId="0" fillId="0" borderId="7" xfId="16" applyNumberFormat="1" applyFont="1" applyBorder="1" applyAlignment="1">
      <alignment/>
    </xf>
    <xf numFmtId="197" fontId="1" fillId="0" borderId="7" xfId="0" applyNumberFormat="1" applyFont="1" applyBorder="1" applyAlignment="1">
      <alignment/>
    </xf>
    <xf numFmtId="197" fontId="8" fillId="0" borderId="7" xfId="16" applyNumberFormat="1" applyFont="1" applyBorder="1" applyAlignment="1">
      <alignment/>
    </xf>
    <xf numFmtId="197" fontId="1" fillId="0" borderId="8" xfId="16" applyNumberFormat="1" applyFont="1" applyBorder="1" applyAlignment="1">
      <alignment/>
    </xf>
    <xf numFmtId="1" fontId="6" fillId="5" borderId="1" xfId="0" applyNumberFormat="1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1" fillId="6" borderId="3" xfId="0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/>
    </xf>
    <xf numFmtId="0" fontId="1" fillId="7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1" fillId="12" borderId="9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1" fillId="13" borderId="9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9" xfId="0" applyFont="1" applyFill="1" applyBorder="1" applyAlignment="1">
      <alignment horizontal="center" vertical="center" wrapText="1"/>
    </xf>
    <xf numFmtId="0" fontId="3" fillId="3" borderId="4" xfId="15" applyFont="1" applyFill="1" applyBorder="1" applyAlignment="1">
      <alignment horizontal="center" vertical="center" wrapText="1"/>
    </xf>
    <xf numFmtId="0" fontId="3" fillId="3" borderId="10" xfId="15" applyFont="1" applyFill="1" applyBorder="1" applyAlignment="1">
      <alignment horizontal="center" vertical="center" wrapText="1"/>
    </xf>
    <xf numFmtId="0" fontId="3" fillId="3" borderId="9" xfId="15" applyFont="1" applyFill="1" applyBorder="1" applyAlignment="1">
      <alignment horizontal="center" vertical="center" wrapText="1"/>
    </xf>
    <xf numFmtId="0" fontId="3" fillId="14" borderId="4" xfId="15" applyFont="1" applyFill="1" applyBorder="1" applyAlignment="1">
      <alignment horizontal="center" vertical="center" wrapText="1"/>
    </xf>
    <xf numFmtId="0" fontId="3" fillId="14" borderId="10" xfId="15" applyFont="1" applyFill="1" applyBorder="1" applyAlignment="1">
      <alignment horizontal="center" vertical="center" wrapText="1"/>
    </xf>
    <xf numFmtId="0" fontId="3" fillId="14" borderId="9" xfId="15" applyFont="1" applyFill="1" applyBorder="1" applyAlignment="1">
      <alignment horizontal="center"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7</xdr:row>
      <xdr:rowOff>352425</xdr:rowOff>
    </xdr:from>
    <xdr:to>
      <xdr:col>0</xdr:col>
      <xdr:colOff>1495425</xdr:colOff>
      <xdr:row>7</xdr:row>
      <xdr:rowOff>600075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2276475"/>
          <a:ext cx="10477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CONCEPTO</a:t>
          </a:r>
        </a:p>
      </xdr:txBody>
    </xdr:sp>
    <xdr:clientData/>
  </xdr:twoCellAnchor>
  <xdr:twoCellAnchor>
    <xdr:from>
      <xdr:col>0</xdr:col>
      <xdr:colOff>3057525</xdr:colOff>
      <xdr:row>6</xdr:row>
      <xdr:rowOff>228600</xdr:rowOff>
    </xdr:from>
    <xdr:to>
      <xdr:col>0</xdr:col>
      <xdr:colOff>4010025</xdr:colOff>
      <xdr:row>6</xdr:row>
      <xdr:rowOff>523875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57525" y="1476375"/>
          <a:ext cx="9525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29"/>
  <sheetViews>
    <sheetView showGridLines="0" tabSelected="1" zoomScale="75" zoomScaleNormal="75" workbookViewId="0" topLeftCell="M1">
      <selection activeCell="R8" sqref="R8"/>
    </sheetView>
  </sheetViews>
  <sheetFormatPr defaultColWidth="11.421875" defaultRowHeight="12.75"/>
  <cols>
    <col min="1" max="1" width="65.7109375" style="0" customWidth="1"/>
    <col min="2" max="96" width="15.7109375" style="0" customWidth="1"/>
    <col min="97" max="97" width="19.7109375" style="0" customWidth="1"/>
    <col min="98" max="113" width="15.7109375" style="0" customWidth="1"/>
    <col min="114" max="114" width="19.7109375" style="0" customWidth="1"/>
    <col min="115" max="126" width="15.7109375" style="0" customWidth="1"/>
    <col min="127" max="127" width="16.00390625" style="0" customWidth="1"/>
    <col min="128" max="128" width="14.8515625" style="0" bestFit="1" customWidth="1"/>
  </cols>
  <sheetData>
    <row r="1" ht="16.5" customHeight="1">
      <c r="A1" s="13" t="s">
        <v>151</v>
      </c>
    </row>
    <row r="2" ht="16.5" customHeight="1">
      <c r="A2" s="13" t="s">
        <v>152</v>
      </c>
    </row>
    <row r="3" ht="16.5" customHeight="1">
      <c r="A3" s="13" t="s">
        <v>156</v>
      </c>
    </row>
    <row r="4" ht="16.5" customHeight="1">
      <c r="A4" s="1"/>
    </row>
    <row r="5" ht="16.5" customHeight="1">
      <c r="A5" s="1"/>
    </row>
    <row r="6" spans="1:126" ht="15.75">
      <c r="A6" s="65"/>
      <c r="B6" s="5">
        <v>1</v>
      </c>
      <c r="C6" s="5">
        <f aca="true" t="shared" si="0" ref="C6:AV6">+B6+1</f>
        <v>2</v>
      </c>
      <c r="D6" s="5">
        <f t="shared" si="0"/>
        <v>3</v>
      </c>
      <c r="E6" s="5">
        <f t="shared" si="0"/>
        <v>4</v>
      </c>
      <c r="F6" s="5">
        <f t="shared" si="0"/>
        <v>5</v>
      </c>
      <c r="G6" s="5">
        <f t="shared" si="0"/>
        <v>6</v>
      </c>
      <c r="H6" s="5">
        <f t="shared" si="0"/>
        <v>7</v>
      </c>
      <c r="I6" s="5">
        <f t="shared" si="0"/>
        <v>8</v>
      </c>
      <c r="J6" s="5">
        <f t="shared" si="0"/>
        <v>9</v>
      </c>
      <c r="K6" s="5">
        <f t="shared" si="0"/>
        <v>10</v>
      </c>
      <c r="L6" s="5">
        <f t="shared" si="0"/>
        <v>11</v>
      </c>
      <c r="M6" s="5">
        <f t="shared" si="0"/>
        <v>12</v>
      </c>
      <c r="N6" s="5">
        <f t="shared" si="0"/>
        <v>13</v>
      </c>
      <c r="O6" s="5">
        <f t="shared" si="0"/>
        <v>14</v>
      </c>
      <c r="P6" s="5">
        <f t="shared" si="0"/>
        <v>15</v>
      </c>
      <c r="Q6" s="5">
        <f t="shared" si="0"/>
        <v>16</v>
      </c>
      <c r="R6" s="5">
        <f t="shared" si="0"/>
        <v>17</v>
      </c>
      <c r="S6" s="5">
        <f t="shared" si="0"/>
        <v>18</v>
      </c>
      <c r="T6" s="5">
        <f t="shared" si="0"/>
        <v>19</v>
      </c>
      <c r="U6" s="5">
        <f t="shared" si="0"/>
        <v>20</v>
      </c>
      <c r="V6" s="5">
        <f t="shared" si="0"/>
        <v>21</v>
      </c>
      <c r="W6" s="5">
        <f t="shared" si="0"/>
        <v>22</v>
      </c>
      <c r="X6" s="5">
        <f t="shared" si="0"/>
        <v>23</v>
      </c>
      <c r="Y6" s="5">
        <f t="shared" si="0"/>
        <v>24</v>
      </c>
      <c r="Z6" s="5">
        <f t="shared" si="0"/>
        <v>25</v>
      </c>
      <c r="AA6" s="5">
        <f t="shared" si="0"/>
        <v>26</v>
      </c>
      <c r="AB6" s="5">
        <f t="shared" si="0"/>
        <v>27</v>
      </c>
      <c r="AC6" s="5">
        <f t="shared" si="0"/>
        <v>28</v>
      </c>
      <c r="AD6" s="5">
        <f t="shared" si="0"/>
        <v>29</v>
      </c>
      <c r="AE6" s="5">
        <f t="shared" si="0"/>
        <v>30</v>
      </c>
      <c r="AF6" s="5">
        <f t="shared" si="0"/>
        <v>31</v>
      </c>
      <c r="AG6" s="5">
        <f t="shared" si="0"/>
        <v>32</v>
      </c>
      <c r="AH6" s="5">
        <f t="shared" si="0"/>
        <v>33</v>
      </c>
      <c r="AI6" s="5">
        <f t="shared" si="0"/>
        <v>34</v>
      </c>
      <c r="AJ6" s="5">
        <f t="shared" si="0"/>
        <v>35</v>
      </c>
      <c r="AK6" s="5">
        <f t="shared" si="0"/>
        <v>36</v>
      </c>
      <c r="AL6" s="5">
        <f t="shared" si="0"/>
        <v>37</v>
      </c>
      <c r="AM6" s="5">
        <f t="shared" si="0"/>
        <v>38</v>
      </c>
      <c r="AN6" s="5">
        <f t="shared" si="0"/>
        <v>39</v>
      </c>
      <c r="AO6" s="5">
        <f t="shared" si="0"/>
        <v>40</v>
      </c>
      <c r="AP6" s="5">
        <f t="shared" si="0"/>
        <v>41</v>
      </c>
      <c r="AQ6" s="5">
        <f t="shared" si="0"/>
        <v>42</v>
      </c>
      <c r="AR6" s="5">
        <f t="shared" si="0"/>
        <v>43</v>
      </c>
      <c r="AS6" s="5">
        <f t="shared" si="0"/>
        <v>44</v>
      </c>
      <c r="AT6" s="5">
        <f t="shared" si="0"/>
        <v>45</v>
      </c>
      <c r="AU6" s="5">
        <f t="shared" si="0"/>
        <v>46</v>
      </c>
      <c r="AV6" s="5">
        <f t="shared" si="0"/>
        <v>47</v>
      </c>
      <c r="AW6" s="5">
        <f>AV6+1</f>
        <v>48</v>
      </c>
      <c r="AX6" s="5">
        <f aca="true" t="shared" si="1" ref="AX6:DI6">+AW6+1</f>
        <v>49</v>
      </c>
      <c r="AY6" s="5">
        <f t="shared" si="1"/>
        <v>50</v>
      </c>
      <c r="AZ6" s="5">
        <f t="shared" si="1"/>
        <v>51</v>
      </c>
      <c r="BA6" s="5">
        <f t="shared" si="1"/>
        <v>52</v>
      </c>
      <c r="BB6" s="5">
        <f t="shared" si="1"/>
        <v>53</v>
      </c>
      <c r="BC6" s="5">
        <f t="shared" si="1"/>
        <v>54</v>
      </c>
      <c r="BD6" s="5">
        <f t="shared" si="1"/>
        <v>55</v>
      </c>
      <c r="BE6" s="5">
        <f t="shared" si="1"/>
        <v>56</v>
      </c>
      <c r="BF6" s="5">
        <f t="shared" si="1"/>
        <v>57</v>
      </c>
      <c r="BG6" s="5">
        <f t="shared" si="1"/>
        <v>58</v>
      </c>
      <c r="BH6" s="5">
        <f t="shared" si="1"/>
        <v>59</v>
      </c>
      <c r="BI6" s="5">
        <f t="shared" si="1"/>
        <v>60</v>
      </c>
      <c r="BJ6" s="5">
        <f t="shared" si="1"/>
        <v>61</v>
      </c>
      <c r="BK6" s="5">
        <f t="shared" si="1"/>
        <v>62</v>
      </c>
      <c r="BL6" s="5">
        <f t="shared" si="1"/>
        <v>63</v>
      </c>
      <c r="BM6" s="5">
        <f t="shared" si="1"/>
        <v>64</v>
      </c>
      <c r="BN6" s="5">
        <f t="shared" si="1"/>
        <v>65</v>
      </c>
      <c r="BO6" s="5">
        <f t="shared" si="1"/>
        <v>66</v>
      </c>
      <c r="BP6" s="5">
        <f t="shared" si="1"/>
        <v>67</v>
      </c>
      <c r="BQ6" s="5">
        <f t="shared" si="1"/>
        <v>68</v>
      </c>
      <c r="BR6" s="5">
        <f t="shared" si="1"/>
        <v>69</v>
      </c>
      <c r="BS6" s="5">
        <f t="shared" si="1"/>
        <v>70</v>
      </c>
      <c r="BT6" s="5">
        <f t="shared" si="1"/>
        <v>71</v>
      </c>
      <c r="BU6" s="5">
        <f t="shared" si="1"/>
        <v>72</v>
      </c>
      <c r="BV6" s="5">
        <f t="shared" si="1"/>
        <v>73</v>
      </c>
      <c r="BW6" s="5">
        <f t="shared" si="1"/>
        <v>74</v>
      </c>
      <c r="BX6" s="5">
        <f t="shared" si="1"/>
        <v>75</v>
      </c>
      <c r="BY6" s="5">
        <f t="shared" si="1"/>
        <v>76</v>
      </c>
      <c r="BZ6" s="5">
        <f t="shared" si="1"/>
        <v>77</v>
      </c>
      <c r="CA6" s="5">
        <f t="shared" si="1"/>
        <v>78</v>
      </c>
      <c r="CB6" s="5">
        <f t="shared" si="1"/>
        <v>79</v>
      </c>
      <c r="CC6" s="5">
        <f t="shared" si="1"/>
        <v>80</v>
      </c>
      <c r="CD6" s="5">
        <f t="shared" si="1"/>
        <v>81</v>
      </c>
      <c r="CE6" s="5">
        <f t="shared" si="1"/>
        <v>82</v>
      </c>
      <c r="CF6" s="5">
        <f t="shared" si="1"/>
        <v>83</v>
      </c>
      <c r="CG6" s="5">
        <f t="shared" si="1"/>
        <v>84</v>
      </c>
      <c r="CH6" s="5">
        <f t="shared" si="1"/>
        <v>85</v>
      </c>
      <c r="CI6" s="5">
        <f t="shared" si="1"/>
        <v>86</v>
      </c>
      <c r="CJ6" s="5">
        <f t="shared" si="1"/>
        <v>87</v>
      </c>
      <c r="CK6" s="5">
        <f t="shared" si="1"/>
        <v>88</v>
      </c>
      <c r="CL6" s="5">
        <f t="shared" si="1"/>
        <v>89</v>
      </c>
      <c r="CM6" s="5">
        <f t="shared" si="1"/>
        <v>90</v>
      </c>
      <c r="CN6" s="5">
        <f t="shared" si="1"/>
        <v>91</v>
      </c>
      <c r="CO6" s="5">
        <f t="shared" si="1"/>
        <v>92</v>
      </c>
      <c r="CP6" s="5">
        <f t="shared" si="1"/>
        <v>93</v>
      </c>
      <c r="CQ6" s="5">
        <f t="shared" si="1"/>
        <v>94</v>
      </c>
      <c r="CR6" s="5">
        <f t="shared" si="1"/>
        <v>95</v>
      </c>
      <c r="CS6" s="5">
        <f t="shared" si="1"/>
        <v>96</v>
      </c>
      <c r="CT6" s="5">
        <f t="shared" si="1"/>
        <v>97</v>
      </c>
      <c r="CU6" s="5">
        <f t="shared" si="1"/>
        <v>98</v>
      </c>
      <c r="CV6" s="5">
        <f t="shared" si="1"/>
        <v>99</v>
      </c>
      <c r="CW6" s="5">
        <f t="shared" si="1"/>
        <v>100</v>
      </c>
      <c r="CX6" s="5">
        <f t="shared" si="1"/>
        <v>101</v>
      </c>
      <c r="CY6" s="5">
        <f t="shared" si="1"/>
        <v>102</v>
      </c>
      <c r="CZ6" s="5">
        <f t="shared" si="1"/>
        <v>103</v>
      </c>
      <c r="DA6" s="5">
        <f t="shared" si="1"/>
        <v>104</v>
      </c>
      <c r="DB6" s="5">
        <f t="shared" si="1"/>
        <v>105</v>
      </c>
      <c r="DC6" s="5">
        <f t="shared" si="1"/>
        <v>106</v>
      </c>
      <c r="DD6" s="5">
        <f t="shared" si="1"/>
        <v>107</v>
      </c>
      <c r="DE6" s="5">
        <f t="shared" si="1"/>
        <v>108</v>
      </c>
      <c r="DF6" s="5">
        <f t="shared" si="1"/>
        <v>109</v>
      </c>
      <c r="DG6" s="5">
        <f t="shared" si="1"/>
        <v>110</v>
      </c>
      <c r="DH6" s="5">
        <f t="shared" si="1"/>
        <v>111</v>
      </c>
      <c r="DI6" s="5">
        <f t="shared" si="1"/>
        <v>112</v>
      </c>
      <c r="DJ6" s="5">
        <f aca="true" t="shared" si="2" ref="DJ6:DU6">+DI6+1</f>
        <v>113</v>
      </c>
      <c r="DK6" s="5">
        <f t="shared" si="2"/>
        <v>114</v>
      </c>
      <c r="DL6" s="5">
        <f t="shared" si="2"/>
        <v>115</v>
      </c>
      <c r="DM6" s="5">
        <f t="shared" si="2"/>
        <v>116</v>
      </c>
      <c r="DN6" s="5">
        <f t="shared" si="2"/>
        <v>117</v>
      </c>
      <c r="DO6" s="5">
        <f t="shared" si="2"/>
        <v>118</v>
      </c>
      <c r="DP6" s="5">
        <f t="shared" si="2"/>
        <v>119</v>
      </c>
      <c r="DQ6" s="5">
        <f t="shared" si="2"/>
        <v>120</v>
      </c>
      <c r="DR6" s="5">
        <f t="shared" si="2"/>
        <v>121</v>
      </c>
      <c r="DS6" s="5">
        <f t="shared" si="2"/>
        <v>122</v>
      </c>
      <c r="DT6" s="5">
        <f t="shared" si="2"/>
        <v>123</v>
      </c>
      <c r="DU6" s="10">
        <f t="shared" si="2"/>
        <v>124</v>
      </c>
      <c r="DV6" s="31" t="s">
        <v>0</v>
      </c>
    </row>
    <row r="7" spans="1:126" ht="53.25" customHeight="1">
      <c r="A7" s="66"/>
      <c r="B7" s="53" t="s">
        <v>18</v>
      </c>
      <c r="C7" s="54"/>
      <c r="D7" s="54"/>
      <c r="E7" s="54"/>
      <c r="F7" s="54"/>
      <c r="G7" s="54"/>
      <c r="H7" s="54"/>
      <c r="I7" s="54"/>
      <c r="J7" s="54"/>
      <c r="K7" s="54"/>
      <c r="L7" s="55"/>
      <c r="M7" s="56" t="s">
        <v>19</v>
      </c>
      <c r="N7" s="57"/>
      <c r="O7" s="58"/>
      <c r="P7" s="59" t="s">
        <v>6</v>
      </c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1"/>
      <c r="CP7" s="62" t="s">
        <v>20</v>
      </c>
      <c r="CQ7" s="63"/>
      <c r="CR7" s="64"/>
      <c r="CS7" s="6" t="s">
        <v>21</v>
      </c>
      <c r="CT7" s="29" t="s">
        <v>22</v>
      </c>
      <c r="CU7" s="29" t="s">
        <v>23</v>
      </c>
      <c r="CV7" s="44" t="s">
        <v>24</v>
      </c>
      <c r="CW7" s="45"/>
      <c r="CX7" s="46" t="s">
        <v>7</v>
      </c>
      <c r="CY7" s="47"/>
      <c r="CZ7" s="47"/>
      <c r="DA7" s="47"/>
      <c r="DB7" s="47"/>
      <c r="DC7" s="48"/>
      <c r="DD7" s="49" t="s">
        <v>25</v>
      </c>
      <c r="DE7" s="50"/>
      <c r="DF7" s="51" t="s">
        <v>26</v>
      </c>
      <c r="DG7" s="52"/>
      <c r="DH7" s="34" t="s">
        <v>8</v>
      </c>
      <c r="DI7" s="35"/>
      <c r="DJ7" s="7" t="s">
        <v>27</v>
      </c>
      <c r="DK7" s="36" t="s">
        <v>9</v>
      </c>
      <c r="DL7" s="37"/>
      <c r="DM7" s="38" t="s">
        <v>10</v>
      </c>
      <c r="DN7" s="39"/>
      <c r="DO7" s="39"/>
      <c r="DP7" s="40"/>
      <c r="DQ7" s="41" t="s">
        <v>11</v>
      </c>
      <c r="DR7" s="42"/>
      <c r="DS7" s="42"/>
      <c r="DT7" s="43"/>
      <c r="DU7" s="11" t="s">
        <v>155</v>
      </c>
      <c r="DV7" s="32"/>
    </row>
    <row r="8" spans="1:126" ht="67.5" customHeight="1">
      <c r="A8" s="67"/>
      <c r="B8" s="8" t="s">
        <v>28</v>
      </c>
      <c r="C8" s="9" t="s">
        <v>29</v>
      </c>
      <c r="D8" s="9" t="s">
        <v>30</v>
      </c>
      <c r="E8" s="9" t="s">
        <v>31</v>
      </c>
      <c r="F8" s="9" t="s">
        <v>32</v>
      </c>
      <c r="G8" s="9" t="s">
        <v>33</v>
      </c>
      <c r="H8" s="9" t="s">
        <v>34</v>
      </c>
      <c r="I8" s="8" t="s">
        <v>35</v>
      </c>
      <c r="J8" s="8" t="s">
        <v>36</v>
      </c>
      <c r="K8" s="8" t="s">
        <v>37</v>
      </c>
      <c r="L8" s="8" t="s">
        <v>38</v>
      </c>
      <c r="M8" s="8" t="s">
        <v>39</v>
      </c>
      <c r="N8" s="8" t="s">
        <v>40</v>
      </c>
      <c r="O8" s="8" t="s">
        <v>41</v>
      </c>
      <c r="P8" s="9" t="s">
        <v>42</v>
      </c>
      <c r="Q8" s="9" t="s">
        <v>43</v>
      </c>
      <c r="R8" s="9" t="s">
        <v>157</v>
      </c>
      <c r="S8" s="9" t="s">
        <v>44</v>
      </c>
      <c r="T8" s="9" t="s">
        <v>45</v>
      </c>
      <c r="U8" s="9" t="s">
        <v>46</v>
      </c>
      <c r="V8" s="9" t="s">
        <v>47</v>
      </c>
      <c r="W8" s="9" t="s">
        <v>48</v>
      </c>
      <c r="X8" s="9" t="s">
        <v>49</v>
      </c>
      <c r="Y8" s="9" t="s">
        <v>50</v>
      </c>
      <c r="Z8" s="9" t="s">
        <v>51</v>
      </c>
      <c r="AA8" s="9" t="s">
        <v>52</v>
      </c>
      <c r="AB8" s="9" t="s">
        <v>53</v>
      </c>
      <c r="AC8" s="8" t="s">
        <v>54</v>
      </c>
      <c r="AD8" s="9" t="s">
        <v>55</v>
      </c>
      <c r="AE8" s="9" t="s">
        <v>56</v>
      </c>
      <c r="AF8" s="9" t="s">
        <v>57</v>
      </c>
      <c r="AG8" s="9" t="s">
        <v>58</v>
      </c>
      <c r="AH8" s="9" t="s">
        <v>59</v>
      </c>
      <c r="AI8" s="9" t="s">
        <v>60</v>
      </c>
      <c r="AJ8" s="9" t="s">
        <v>61</v>
      </c>
      <c r="AK8" s="9" t="s">
        <v>62</v>
      </c>
      <c r="AL8" s="9" t="s">
        <v>63</v>
      </c>
      <c r="AM8" s="9" t="s">
        <v>64</v>
      </c>
      <c r="AN8" s="9" t="s">
        <v>65</v>
      </c>
      <c r="AO8" s="9" t="s">
        <v>66</v>
      </c>
      <c r="AP8" s="9" t="s">
        <v>67</v>
      </c>
      <c r="AQ8" s="9" t="s">
        <v>68</v>
      </c>
      <c r="AR8" s="9" t="s">
        <v>69</v>
      </c>
      <c r="AS8" s="9" t="s">
        <v>70</v>
      </c>
      <c r="AT8" s="9" t="s">
        <v>71</v>
      </c>
      <c r="AU8" s="9" t="s">
        <v>72</v>
      </c>
      <c r="AV8" s="9" t="s">
        <v>73</v>
      </c>
      <c r="AW8" s="9" t="s">
        <v>74</v>
      </c>
      <c r="AX8" s="9" t="s">
        <v>75</v>
      </c>
      <c r="AY8" s="9" t="s">
        <v>76</v>
      </c>
      <c r="AZ8" s="9" t="s">
        <v>77</v>
      </c>
      <c r="BA8" s="9" t="s">
        <v>78</v>
      </c>
      <c r="BB8" s="9" t="s">
        <v>79</v>
      </c>
      <c r="BC8" s="9" t="s">
        <v>80</v>
      </c>
      <c r="BD8" s="9" t="s">
        <v>81</v>
      </c>
      <c r="BE8" s="9" t="s">
        <v>82</v>
      </c>
      <c r="BF8" s="9" t="s">
        <v>83</v>
      </c>
      <c r="BG8" s="9" t="s">
        <v>84</v>
      </c>
      <c r="BH8" s="9" t="s">
        <v>85</v>
      </c>
      <c r="BI8" s="9" t="s">
        <v>86</v>
      </c>
      <c r="BJ8" s="9" t="s">
        <v>87</v>
      </c>
      <c r="BK8" s="9" t="s">
        <v>88</v>
      </c>
      <c r="BL8" s="9" t="s">
        <v>89</v>
      </c>
      <c r="BM8" s="9" t="s">
        <v>90</v>
      </c>
      <c r="BN8" s="9" t="s">
        <v>91</v>
      </c>
      <c r="BO8" s="9" t="s">
        <v>92</v>
      </c>
      <c r="BP8" s="9" t="s">
        <v>93</v>
      </c>
      <c r="BQ8" s="9" t="s">
        <v>94</v>
      </c>
      <c r="BR8" s="9" t="s">
        <v>95</v>
      </c>
      <c r="BS8" s="9" t="s">
        <v>96</v>
      </c>
      <c r="BT8" s="9" t="s">
        <v>97</v>
      </c>
      <c r="BU8" s="9" t="s">
        <v>98</v>
      </c>
      <c r="BV8" s="9" t="s">
        <v>99</v>
      </c>
      <c r="BW8" s="9" t="s">
        <v>100</v>
      </c>
      <c r="BX8" s="9" t="s">
        <v>101</v>
      </c>
      <c r="BY8" s="9" t="s">
        <v>102</v>
      </c>
      <c r="BZ8" s="9" t="s">
        <v>103</v>
      </c>
      <c r="CA8" s="9" t="s">
        <v>104</v>
      </c>
      <c r="CB8" s="9" t="s">
        <v>105</v>
      </c>
      <c r="CC8" s="9" t="s">
        <v>106</v>
      </c>
      <c r="CD8" s="9" t="s">
        <v>107</v>
      </c>
      <c r="CE8" s="9" t="s">
        <v>108</v>
      </c>
      <c r="CF8" s="9" t="s">
        <v>109</v>
      </c>
      <c r="CG8" s="9" t="s">
        <v>110</v>
      </c>
      <c r="CH8" s="9" t="s">
        <v>111</v>
      </c>
      <c r="CI8" s="9" t="s">
        <v>112</v>
      </c>
      <c r="CJ8" s="9" t="s">
        <v>113</v>
      </c>
      <c r="CK8" s="9" t="s">
        <v>114</v>
      </c>
      <c r="CL8" s="9" t="s">
        <v>115</v>
      </c>
      <c r="CM8" s="9" t="s">
        <v>116</v>
      </c>
      <c r="CN8" s="9" t="s">
        <v>117</v>
      </c>
      <c r="CO8" s="9" t="s">
        <v>118</v>
      </c>
      <c r="CP8" s="8" t="s">
        <v>119</v>
      </c>
      <c r="CQ8" s="8" t="s">
        <v>120</v>
      </c>
      <c r="CR8" s="8" t="s">
        <v>121</v>
      </c>
      <c r="CS8" s="8" t="s">
        <v>122</v>
      </c>
      <c r="CT8" s="8" t="s">
        <v>123</v>
      </c>
      <c r="CU8" s="8" t="s">
        <v>124</v>
      </c>
      <c r="CV8" s="8" t="s">
        <v>125</v>
      </c>
      <c r="CW8" s="8" t="s">
        <v>126</v>
      </c>
      <c r="CX8" s="8" t="s">
        <v>127</v>
      </c>
      <c r="CY8" s="8" t="s">
        <v>128</v>
      </c>
      <c r="CZ8" s="8" t="s">
        <v>129</v>
      </c>
      <c r="DA8" s="8" t="s">
        <v>130</v>
      </c>
      <c r="DB8" s="8" t="s">
        <v>131</v>
      </c>
      <c r="DC8" s="8" t="s">
        <v>132</v>
      </c>
      <c r="DD8" s="8" t="s">
        <v>133</v>
      </c>
      <c r="DE8" s="8" t="s">
        <v>134</v>
      </c>
      <c r="DF8" s="8" t="s">
        <v>135</v>
      </c>
      <c r="DG8" s="8" t="s">
        <v>136</v>
      </c>
      <c r="DH8" s="8" t="s">
        <v>137</v>
      </c>
      <c r="DI8" s="8" t="s">
        <v>138</v>
      </c>
      <c r="DJ8" s="8" t="s">
        <v>139</v>
      </c>
      <c r="DK8" s="8" t="s">
        <v>140</v>
      </c>
      <c r="DL8" s="8" t="s">
        <v>141</v>
      </c>
      <c r="DM8" s="8" t="s">
        <v>142</v>
      </c>
      <c r="DN8" s="8" t="s">
        <v>143</v>
      </c>
      <c r="DO8" s="8" t="s">
        <v>144</v>
      </c>
      <c r="DP8" s="8" t="s">
        <v>145</v>
      </c>
      <c r="DQ8" s="8" t="s">
        <v>146</v>
      </c>
      <c r="DR8" s="8" t="s">
        <v>147</v>
      </c>
      <c r="DS8" s="8" t="s">
        <v>148</v>
      </c>
      <c r="DT8" s="8" t="s">
        <v>149</v>
      </c>
      <c r="DU8" s="12" t="s">
        <v>150</v>
      </c>
      <c r="DV8" s="33"/>
    </row>
    <row r="9" spans="1:127" ht="14.25" customHeight="1">
      <c r="A9" s="26" t="s">
        <v>1</v>
      </c>
      <c r="B9" s="21">
        <v>4387907.603190975</v>
      </c>
      <c r="C9" s="14">
        <v>1098890.3077655993</v>
      </c>
      <c r="D9" s="14">
        <v>520990.7647313187</v>
      </c>
      <c r="E9" s="14">
        <v>1260054.2553105664</v>
      </c>
      <c r="F9" s="14">
        <v>652815.2141325143</v>
      </c>
      <c r="G9" s="14">
        <v>4153470.7026612386</v>
      </c>
      <c r="H9" s="14">
        <v>611169.3763510495</v>
      </c>
      <c r="I9" s="14">
        <v>681670.3946658893</v>
      </c>
      <c r="J9" s="14">
        <v>29736.413039247123</v>
      </c>
      <c r="K9" s="14">
        <v>301737.8153911075</v>
      </c>
      <c r="L9" s="14">
        <v>484887.74850472726</v>
      </c>
      <c r="M9" s="14">
        <v>5392030.1427776</v>
      </c>
      <c r="N9" s="14">
        <v>69451.89857933408</v>
      </c>
      <c r="O9" s="14">
        <v>739410.7393170606</v>
      </c>
      <c r="P9" s="14">
        <v>1743447.3632839862</v>
      </c>
      <c r="Q9" s="14">
        <v>128705.442598967</v>
      </c>
      <c r="R9" s="14">
        <v>566088.0267934247</v>
      </c>
      <c r="S9" s="14">
        <v>422126.81084706075</v>
      </c>
      <c r="T9" s="14">
        <v>883126.5134070967</v>
      </c>
      <c r="U9" s="14">
        <v>357238.3971390473</v>
      </c>
      <c r="V9" s="14">
        <v>103857.91625565616</v>
      </c>
      <c r="W9" s="14">
        <v>2077312.1350225392</v>
      </c>
      <c r="X9" s="14">
        <v>279385.4512386779</v>
      </c>
      <c r="Y9" s="14">
        <v>315677.803663851</v>
      </c>
      <c r="Z9" s="14">
        <v>388017.75714234344</v>
      </c>
      <c r="AA9" s="14">
        <v>802582.9124462046</v>
      </c>
      <c r="AB9" s="14">
        <v>89151.79945227863</v>
      </c>
      <c r="AC9" s="14">
        <v>631629.3154768541</v>
      </c>
      <c r="AD9" s="14">
        <v>372625.9879938047</v>
      </c>
      <c r="AE9" s="14">
        <v>1171972.1568070643</v>
      </c>
      <c r="AF9" s="14">
        <v>363489.3561556039</v>
      </c>
      <c r="AG9" s="14">
        <v>790690.272587609</v>
      </c>
      <c r="AH9" s="14">
        <v>157350.02776457748</v>
      </c>
      <c r="AI9" s="14">
        <v>482655.04820309044</v>
      </c>
      <c r="AJ9" s="14">
        <v>330317.74767682946</v>
      </c>
      <c r="AK9" s="14">
        <v>1462908.4270484508</v>
      </c>
      <c r="AL9" s="14">
        <v>330288.92567769415</v>
      </c>
      <c r="AM9" s="14">
        <v>128425.76855492056</v>
      </c>
      <c r="AN9" s="14">
        <v>865105.757929799</v>
      </c>
      <c r="AO9" s="14">
        <v>397033.6773697734</v>
      </c>
      <c r="AP9" s="14">
        <v>550176.7314416359</v>
      </c>
      <c r="AQ9" s="14">
        <v>240298.1004118286</v>
      </c>
      <c r="AR9" s="14">
        <v>503425.38604574616</v>
      </c>
      <c r="AS9" s="14">
        <v>319051.4502435109</v>
      </c>
      <c r="AT9" s="14">
        <v>274643.68451160577</v>
      </c>
      <c r="AU9" s="14">
        <v>976323.0863665324</v>
      </c>
      <c r="AV9" s="14">
        <v>1088634.3713928103</v>
      </c>
      <c r="AW9" s="14">
        <v>1155570.037779347</v>
      </c>
      <c r="AX9" s="14">
        <v>671202.2635058095</v>
      </c>
      <c r="AY9" s="14">
        <v>193162.50596447766</v>
      </c>
      <c r="AZ9" s="14">
        <v>408190.31115906965</v>
      </c>
      <c r="BA9" s="14">
        <v>385506.87180339696</v>
      </c>
      <c r="BB9" s="14">
        <v>1972846.6039840262</v>
      </c>
      <c r="BC9" s="14">
        <v>896879.1292878767</v>
      </c>
      <c r="BD9" s="14">
        <v>556584.8126178939</v>
      </c>
      <c r="BE9" s="14">
        <v>172352.4364547542</v>
      </c>
      <c r="BF9" s="14">
        <v>194356.7766864063</v>
      </c>
      <c r="BG9" s="14">
        <v>238995.60649740047</v>
      </c>
      <c r="BH9" s="14">
        <v>1890346.6990940706</v>
      </c>
      <c r="BI9" s="14">
        <v>328601.9961086176</v>
      </c>
      <c r="BJ9" s="14">
        <v>238394.60535452125</v>
      </c>
      <c r="BK9" s="14">
        <v>410339.36688073294</v>
      </c>
      <c r="BL9" s="14">
        <v>494242.5614970214</v>
      </c>
      <c r="BM9" s="14">
        <v>292740.9398672718</v>
      </c>
      <c r="BN9" s="14">
        <v>1474099.784907749</v>
      </c>
      <c r="BO9" s="14">
        <v>298583.80416987336</v>
      </c>
      <c r="BP9" s="14">
        <v>395345.8912492563</v>
      </c>
      <c r="BQ9" s="14">
        <v>330882.08006915567</v>
      </c>
      <c r="BR9" s="14">
        <v>263237.43773261405</v>
      </c>
      <c r="BS9" s="14">
        <v>278229.94701238745</v>
      </c>
      <c r="BT9" s="14">
        <v>818593.9327752416</v>
      </c>
      <c r="BU9" s="14">
        <v>320990.53511406743</v>
      </c>
      <c r="BV9" s="14">
        <v>438010.7777559031</v>
      </c>
      <c r="BW9" s="14">
        <v>385290.5266487694</v>
      </c>
      <c r="BX9" s="14">
        <v>400509.927565448</v>
      </c>
      <c r="BY9" s="14">
        <v>449952.76027253945</v>
      </c>
      <c r="BZ9" s="14">
        <v>129164.10325338878</v>
      </c>
      <c r="CA9" s="14">
        <v>212771.11294098367</v>
      </c>
      <c r="CB9" s="14">
        <v>131711.63477838176</v>
      </c>
      <c r="CC9" s="14">
        <v>116968.17099442455</v>
      </c>
      <c r="CD9" s="14">
        <v>189398.8484883493</v>
      </c>
      <c r="CE9" s="14">
        <v>128894.86873380648</v>
      </c>
      <c r="CF9" s="14">
        <v>293870.89515687193</v>
      </c>
      <c r="CG9" s="14">
        <v>229585.78799239197</v>
      </c>
      <c r="CH9" s="14">
        <v>230811.84247199172</v>
      </c>
      <c r="CI9" s="14">
        <v>1387007.8536384748</v>
      </c>
      <c r="CJ9" s="14">
        <v>228955.7971151796</v>
      </c>
      <c r="CK9" s="14">
        <v>1207683.5447475433</v>
      </c>
      <c r="CL9" s="14">
        <v>317783.2969040315</v>
      </c>
      <c r="CM9" s="14">
        <v>66988.38295591067</v>
      </c>
      <c r="CN9" s="14">
        <v>1166541.1956368904</v>
      </c>
      <c r="CO9" s="14">
        <v>375488.8625479444</v>
      </c>
      <c r="CP9" s="14">
        <v>3263142.9031724064</v>
      </c>
      <c r="CQ9" s="14">
        <v>651665.3790105972</v>
      </c>
      <c r="CR9" s="14">
        <v>871289.032095894</v>
      </c>
      <c r="CS9" s="14">
        <v>14816626.023302019</v>
      </c>
      <c r="CT9" s="14">
        <v>9816575.79567033</v>
      </c>
      <c r="CU9" s="14">
        <v>20358149.4649402</v>
      </c>
      <c r="CV9" s="14">
        <v>1841694.2357563884</v>
      </c>
      <c r="CW9" s="14">
        <v>4079236.6199075216</v>
      </c>
      <c r="CX9" s="14">
        <v>4993622.872882986</v>
      </c>
      <c r="CY9" s="14">
        <v>5317322.833141254</v>
      </c>
      <c r="CZ9" s="14">
        <v>578088.1603622003</v>
      </c>
      <c r="DA9" s="14">
        <v>141846.49783918078</v>
      </c>
      <c r="DB9" s="14">
        <v>756744.354564397</v>
      </c>
      <c r="DC9" s="14">
        <v>2139817.9158108807</v>
      </c>
      <c r="DD9" s="14">
        <v>573875.5696529446</v>
      </c>
      <c r="DE9" s="14">
        <v>5435088.205687413</v>
      </c>
      <c r="DF9" s="14">
        <v>8140441.32827504</v>
      </c>
      <c r="DG9" s="14">
        <v>1504547.0472446072</v>
      </c>
      <c r="DH9" s="14">
        <v>11576541.659396723</v>
      </c>
      <c r="DI9" s="14">
        <v>32453891.396806736</v>
      </c>
      <c r="DJ9" s="14">
        <v>16497696.516568616</v>
      </c>
      <c r="DK9" s="14">
        <v>8092043.248969675</v>
      </c>
      <c r="DL9" s="14">
        <v>3676834.957777776</v>
      </c>
      <c r="DM9" s="14">
        <v>3417049.0362589518</v>
      </c>
      <c r="DN9" s="14">
        <v>6275683.452759449</v>
      </c>
      <c r="DO9" s="14">
        <v>63581.5310326122</v>
      </c>
      <c r="DP9" s="14">
        <v>442901.60223523836</v>
      </c>
      <c r="DQ9" s="14">
        <v>1269524.2553260368</v>
      </c>
      <c r="DR9" s="14">
        <v>1895725.6891058101</v>
      </c>
      <c r="DS9" s="14">
        <v>1338373.6443289986</v>
      </c>
      <c r="DT9" s="14">
        <v>8519599.468562078</v>
      </c>
      <c r="DU9" s="14">
        <v>4530446.892972108</v>
      </c>
      <c r="DV9" s="14">
        <v>248075321.7049584</v>
      </c>
      <c r="DW9" s="3"/>
    </row>
    <row r="10" spans="1:127" ht="14.25" customHeight="1">
      <c r="A10" s="26"/>
      <c r="B10" s="2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3"/>
    </row>
    <row r="11" spans="1:127" ht="14.25" customHeight="1">
      <c r="A11" s="26" t="s">
        <v>2</v>
      </c>
      <c r="B11" s="23">
        <f>+B12+B15</f>
        <v>417357.40903311444</v>
      </c>
      <c r="C11" s="15">
        <f aca="true" t="shared" si="3" ref="C11:BN11">+C12+C15</f>
        <v>295528.98670897767</v>
      </c>
      <c r="D11" s="15">
        <f t="shared" si="3"/>
        <v>282941.22515270935</v>
      </c>
      <c r="E11" s="15">
        <f t="shared" si="3"/>
        <v>536561.1766046145</v>
      </c>
      <c r="F11" s="15">
        <f t="shared" si="3"/>
        <v>72660.37866705458</v>
      </c>
      <c r="G11" s="15">
        <f t="shared" si="3"/>
        <v>1290779.028404193</v>
      </c>
      <c r="H11" s="15">
        <f t="shared" si="3"/>
        <v>301496.9414742016</v>
      </c>
      <c r="I11" s="15">
        <f t="shared" si="3"/>
        <v>167003.1990691986</v>
      </c>
      <c r="J11" s="15">
        <f t="shared" si="3"/>
        <v>7657.239166121479</v>
      </c>
      <c r="K11" s="15">
        <f t="shared" si="3"/>
        <v>129038.02847103449</v>
      </c>
      <c r="L11" s="15">
        <f t="shared" si="3"/>
        <v>259896.89366143805</v>
      </c>
      <c r="M11" s="15">
        <f t="shared" si="3"/>
        <v>785893.0770365262</v>
      </c>
      <c r="N11" s="15">
        <f t="shared" si="3"/>
        <v>33791.15888998065</v>
      </c>
      <c r="O11" s="15">
        <f t="shared" si="3"/>
        <v>217946.16054163914</v>
      </c>
      <c r="P11" s="15">
        <f t="shared" si="3"/>
        <v>705890.6983924359</v>
      </c>
      <c r="Q11" s="15">
        <f t="shared" si="3"/>
        <v>66654.4531580022</v>
      </c>
      <c r="R11" s="15">
        <f t="shared" si="3"/>
        <v>211472.77043093758</v>
      </c>
      <c r="S11" s="15">
        <f t="shared" si="3"/>
        <v>179342.9156993812</v>
      </c>
      <c r="T11" s="15">
        <f t="shared" si="3"/>
        <v>473588.46504909865</v>
      </c>
      <c r="U11" s="15">
        <f t="shared" si="3"/>
        <v>216972.27428681072</v>
      </c>
      <c r="V11" s="15">
        <f t="shared" si="3"/>
        <v>64476.57271085432</v>
      </c>
      <c r="W11" s="15">
        <f t="shared" si="3"/>
        <v>828091.5492604903</v>
      </c>
      <c r="X11" s="15">
        <f t="shared" si="3"/>
        <v>102575.9159408037</v>
      </c>
      <c r="Y11" s="15">
        <f t="shared" si="3"/>
        <v>167553.8444136284</v>
      </c>
      <c r="Z11" s="15">
        <f t="shared" si="3"/>
        <v>127410.1196930967</v>
      </c>
      <c r="AA11" s="15">
        <f t="shared" si="3"/>
        <v>350339.8528593403</v>
      </c>
      <c r="AB11" s="15">
        <f t="shared" si="3"/>
        <v>28231.146314153517</v>
      </c>
      <c r="AC11" s="15">
        <f t="shared" si="3"/>
        <v>221098.22206897425</v>
      </c>
      <c r="AD11" s="15">
        <f t="shared" si="3"/>
        <v>133560.6472242582</v>
      </c>
      <c r="AE11" s="15">
        <f t="shared" si="3"/>
        <v>513220.0239355513</v>
      </c>
      <c r="AF11" s="15">
        <f t="shared" si="3"/>
        <v>151708.42544281416</v>
      </c>
      <c r="AG11" s="15">
        <f t="shared" si="3"/>
        <v>330384.26559072704</v>
      </c>
      <c r="AH11" s="15">
        <f t="shared" si="3"/>
        <v>58295.437214523336</v>
      </c>
      <c r="AI11" s="15">
        <f t="shared" si="3"/>
        <v>194642.21224394988</v>
      </c>
      <c r="AJ11" s="15">
        <f t="shared" si="3"/>
        <v>124007.35836885241</v>
      </c>
      <c r="AK11" s="15">
        <f t="shared" si="3"/>
        <v>488314.98575473414</v>
      </c>
      <c r="AL11" s="15">
        <f t="shared" si="3"/>
        <v>160480.33652956423</v>
      </c>
      <c r="AM11" s="15">
        <f t="shared" si="3"/>
        <v>26210.73934122177</v>
      </c>
      <c r="AN11" s="15">
        <f t="shared" si="3"/>
        <v>302033.08302844415</v>
      </c>
      <c r="AO11" s="15">
        <f t="shared" si="3"/>
        <v>119999.38554027134</v>
      </c>
      <c r="AP11" s="15">
        <f t="shared" si="3"/>
        <v>218601.5291055678</v>
      </c>
      <c r="AQ11" s="15">
        <f t="shared" si="3"/>
        <v>151233.6664280266</v>
      </c>
      <c r="AR11" s="15">
        <f t="shared" si="3"/>
        <v>184969.68447968966</v>
      </c>
      <c r="AS11" s="15">
        <f t="shared" si="3"/>
        <v>136291.18927314947</v>
      </c>
      <c r="AT11" s="15">
        <f t="shared" si="3"/>
        <v>174024.36030034462</v>
      </c>
      <c r="AU11" s="15">
        <f t="shared" si="3"/>
        <v>467083.95384718484</v>
      </c>
      <c r="AV11" s="15">
        <f t="shared" si="3"/>
        <v>428921.56229843065</v>
      </c>
      <c r="AW11" s="15">
        <f t="shared" si="3"/>
        <v>415807.7678732822</v>
      </c>
      <c r="AX11" s="15">
        <f t="shared" si="3"/>
        <v>216704.4879498338</v>
      </c>
      <c r="AY11" s="15">
        <f t="shared" si="3"/>
        <v>126671.37879964033</v>
      </c>
      <c r="AZ11" s="15">
        <f t="shared" si="3"/>
        <v>167716.8471882043</v>
      </c>
      <c r="BA11" s="15">
        <f t="shared" si="3"/>
        <v>130985.23294695686</v>
      </c>
      <c r="BB11" s="15">
        <f t="shared" si="3"/>
        <v>1034830.4007543807</v>
      </c>
      <c r="BC11" s="15">
        <f t="shared" si="3"/>
        <v>411337.67694118235</v>
      </c>
      <c r="BD11" s="15">
        <f t="shared" si="3"/>
        <v>224736.3415970004</v>
      </c>
      <c r="BE11" s="15">
        <f t="shared" si="3"/>
        <v>71662.48495217193</v>
      </c>
      <c r="BF11" s="15">
        <f t="shared" si="3"/>
        <v>129205.58202098415</v>
      </c>
      <c r="BG11" s="15">
        <f t="shared" si="3"/>
        <v>80157.33061844314</v>
      </c>
      <c r="BH11" s="15">
        <f t="shared" si="3"/>
        <v>697274.1132841626</v>
      </c>
      <c r="BI11" s="15">
        <f t="shared" si="3"/>
        <v>144480.2675778155</v>
      </c>
      <c r="BJ11" s="15">
        <f t="shared" si="3"/>
        <v>124257.55007976759</v>
      </c>
      <c r="BK11" s="15">
        <f t="shared" si="3"/>
        <v>253906.88196769485</v>
      </c>
      <c r="BL11" s="15">
        <f t="shared" si="3"/>
        <v>181771.31675688908</v>
      </c>
      <c r="BM11" s="15">
        <f t="shared" si="3"/>
        <v>109427.37364309645</v>
      </c>
      <c r="BN11" s="15">
        <f t="shared" si="3"/>
        <v>525911.2319197152</v>
      </c>
      <c r="BO11" s="15">
        <f aca="true" t="shared" si="4" ref="BO11:DU11">+BO12+BO15</f>
        <v>118984.42016252637</v>
      </c>
      <c r="BP11" s="15">
        <f t="shared" si="4"/>
        <v>135326.33270140673</v>
      </c>
      <c r="BQ11" s="15">
        <f t="shared" si="4"/>
        <v>210468.85660405885</v>
      </c>
      <c r="BR11" s="15">
        <f t="shared" si="4"/>
        <v>106972.93244973532</v>
      </c>
      <c r="BS11" s="15">
        <f t="shared" si="4"/>
        <v>94323.01076404561</v>
      </c>
      <c r="BT11" s="15">
        <f t="shared" si="4"/>
        <v>375449.870087897</v>
      </c>
      <c r="BU11" s="15">
        <f t="shared" si="4"/>
        <v>135411.54182153803</v>
      </c>
      <c r="BV11" s="15">
        <f t="shared" si="4"/>
        <v>166423.50884797453</v>
      </c>
      <c r="BW11" s="15">
        <f t="shared" si="4"/>
        <v>169953.44865151212</v>
      </c>
      <c r="BX11" s="15">
        <f t="shared" si="4"/>
        <v>225767.94014183144</v>
      </c>
      <c r="BY11" s="15">
        <f t="shared" si="4"/>
        <v>172847.2536917253</v>
      </c>
      <c r="BZ11" s="15">
        <f t="shared" si="4"/>
        <v>31609.395100091715</v>
      </c>
      <c r="CA11" s="15">
        <f t="shared" si="4"/>
        <v>82769.86463824476</v>
      </c>
      <c r="CB11" s="15">
        <f t="shared" si="4"/>
        <v>80334.5190305038</v>
      </c>
      <c r="CC11" s="15">
        <f t="shared" si="4"/>
        <v>86929.5155283401</v>
      </c>
      <c r="CD11" s="15">
        <f t="shared" si="4"/>
        <v>140827.66875973032</v>
      </c>
      <c r="CE11" s="15">
        <f t="shared" si="4"/>
        <v>53643.89206258755</v>
      </c>
      <c r="CF11" s="15">
        <f t="shared" si="4"/>
        <v>132373.84390463532</v>
      </c>
      <c r="CG11" s="15">
        <f t="shared" si="4"/>
        <v>90951.57939531302</v>
      </c>
      <c r="CH11" s="15">
        <f t="shared" si="4"/>
        <v>123782.68091037014</v>
      </c>
      <c r="CI11" s="15">
        <f t="shared" si="4"/>
        <v>635616.6837733696</v>
      </c>
      <c r="CJ11" s="15">
        <f t="shared" si="4"/>
        <v>85956.60612865287</v>
      </c>
      <c r="CK11" s="15">
        <f t="shared" si="4"/>
        <v>590582.1358190157</v>
      </c>
      <c r="CL11" s="15">
        <f t="shared" si="4"/>
        <v>96505.92330496553</v>
      </c>
      <c r="CM11" s="15">
        <f t="shared" si="4"/>
        <v>31466.484522957107</v>
      </c>
      <c r="CN11" s="15">
        <f t="shared" si="4"/>
        <v>267767.48588870186</v>
      </c>
      <c r="CO11" s="15">
        <f t="shared" si="4"/>
        <v>182610.09127441427</v>
      </c>
      <c r="CP11" s="15">
        <f t="shared" si="4"/>
        <v>1323098.4387764903</v>
      </c>
      <c r="CQ11" s="15">
        <f t="shared" si="4"/>
        <v>178415.40792939195</v>
      </c>
      <c r="CR11" s="15">
        <f t="shared" si="4"/>
        <v>470827.9847764242</v>
      </c>
      <c r="CS11" s="15">
        <f t="shared" si="4"/>
        <v>3322778.877734798</v>
      </c>
      <c r="CT11" s="15">
        <f t="shared" si="4"/>
        <v>3147215.9985786704</v>
      </c>
      <c r="CU11" s="15">
        <f t="shared" si="4"/>
        <v>5209625.614789544</v>
      </c>
      <c r="CV11" s="15">
        <f t="shared" si="4"/>
        <v>374286.6994699222</v>
      </c>
      <c r="CW11" s="15">
        <f t="shared" si="4"/>
        <v>998195.1853201299</v>
      </c>
      <c r="CX11" s="15">
        <f t="shared" si="4"/>
        <v>2812953.048515722</v>
      </c>
      <c r="CY11" s="15">
        <f t="shared" si="4"/>
        <v>1701578.4908845543</v>
      </c>
      <c r="CZ11" s="15">
        <f t="shared" si="4"/>
        <v>81848.15951192265</v>
      </c>
      <c r="DA11" s="15">
        <f t="shared" si="4"/>
        <v>74387.33218447614</v>
      </c>
      <c r="DB11" s="15">
        <f t="shared" si="4"/>
        <v>320289.2977616983</v>
      </c>
      <c r="DC11" s="15">
        <f t="shared" si="4"/>
        <v>1006794.5699356474</v>
      </c>
      <c r="DD11" s="15">
        <f t="shared" si="4"/>
        <v>273063.42858639255</v>
      </c>
      <c r="DE11" s="15">
        <f t="shared" si="4"/>
        <v>1427153.7804097913</v>
      </c>
      <c r="DF11" s="15">
        <f t="shared" si="4"/>
        <v>3800027.860688019</v>
      </c>
      <c r="DG11" s="15">
        <f t="shared" si="4"/>
        <v>1518626.291680681</v>
      </c>
      <c r="DH11" s="15">
        <f t="shared" si="4"/>
        <v>3691130.6080147433</v>
      </c>
      <c r="DI11" s="15">
        <f t="shared" si="4"/>
        <v>366330.75368898193</v>
      </c>
      <c r="DJ11" s="15">
        <f t="shared" si="4"/>
        <v>16285994.052511582</v>
      </c>
      <c r="DK11" s="15">
        <f t="shared" si="4"/>
        <v>8088888.092616395</v>
      </c>
      <c r="DL11" s="15">
        <f t="shared" si="4"/>
        <v>2044680.540981174</v>
      </c>
      <c r="DM11" s="15">
        <f t="shared" si="4"/>
        <v>3408924.7347026775</v>
      </c>
      <c r="DN11" s="15">
        <f t="shared" si="4"/>
        <v>2222001.7418283187</v>
      </c>
      <c r="DO11" s="15">
        <f t="shared" si="4"/>
        <v>10479.62345440593</v>
      </c>
      <c r="DP11" s="15">
        <f t="shared" si="4"/>
        <v>144183.4029760266</v>
      </c>
      <c r="DQ11" s="15">
        <f t="shared" si="4"/>
        <v>1127886.1924410744</v>
      </c>
      <c r="DR11" s="15">
        <f t="shared" si="4"/>
        <v>1717033.0725061821</v>
      </c>
      <c r="DS11" s="15">
        <f t="shared" si="4"/>
        <v>750349.0824793425</v>
      </c>
      <c r="DT11" s="15">
        <f t="shared" si="4"/>
        <v>2100402.1593652507</v>
      </c>
      <c r="DU11" s="15">
        <f t="shared" si="4"/>
        <v>4530446.892972108</v>
      </c>
      <c r="DV11" s="15">
        <f>SUM(B11:DU11)</f>
        <v>97108631.72001603</v>
      </c>
      <c r="DW11" s="3"/>
    </row>
    <row r="12" spans="1:127" ht="14.25" customHeight="1">
      <c r="A12" s="26" t="s">
        <v>3</v>
      </c>
      <c r="B12" s="21">
        <f>+B14+B13</f>
        <v>266535.17141808965</v>
      </c>
      <c r="C12" s="14">
        <f aca="true" t="shared" si="5" ref="C12:BN12">+C14+C13</f>
        <v>86605.6297783945</v>
      </c>
      <c r="D12" s="14">
        <f t="shared" si="5"/>
        <v>143428.5119638237</v>
      </c>
      <c r="E12" s="14">
        <f t="shared" si="5"/>
        <v>231436.46212639447</v>
      </c>
      <c r="F12" s="14">
        <f t="shared" si="5"/>
        <v>35087.37128070587</v>
      </c>
      <c r="G12" s="14">
        <f t="shared" si="5"/>
        <v>602936.4502123109</v>
      </c>
      <c r="H12" s="14">
        <f t="shared" si="5"/>
        <v>76911.22161506576</v>
      </c>
      <c r="I12" s="14">
        <f t="shared" si="5"/>
        <v>98420.32041135227</v>
      </c>
      <c r="J12" s="14">
        <f t="shared" si="5"/>
        <v>68.62347906001466</v>
      </c>
      <c r="K12" s="14">
        <f t="shared" si="5"/>
        <v>46389.410969614546</v>
      </c>
      <c r="L12" s="14">
        <f t="shared" si="5"/>
        <v>229378.8843692196</v>
      </c>
      <c r="M12" s="14">
        <f t="shared" si="5"/>
        <v>725287.7437082919</v>
      </c>
      <c r="N12" s="14">
        <f t="shared" si="5"/>
        <v>31146.309660748</v>
      </c>
      <c r="O12" s="14">
        <f t="shared" si="5"/>
        <v>120833.83041187082</v>
      </c>
      <c r="P12" s="14">
        <f t="shared" si="5"/>
        <v>615919.7001170744</v>
      </c>
      <c r="Q12" s="14">
        <f t="shared" si="5"/>
        <v>61237.7800300221</v>
      </c>
      <c r="R12" s="14">
        <f t="shared" si="5"/>
        <v>147424.6439269201</v>
      </c>
      <c r="S12" s="14">
        <f t="shared" si="5"/>
        <v>175976.16884430038</v>
      </c>
      <c r="T12" s="14">
        <f t="shared" si="5"/>
        <v>466286.4476265412</v>
      </c>
      <c r="U12" s="14">
        <f t="shared" si="5"/>
        <v>203475.35249845142</v>
      </c>
      <c r="V12" s="14">
        <f t="shared" si="5"/>
        <v>63284.804048499645</v>
      </c>
      <c r="W12" s="14">
        <f t="shared" si="5"/>
        <v>505973.42365347897</v>
      </c>
      <c r="X12" s="14">
        <f t="shared" si="5"/>
        <v>101235.61447293813</v>
      </c>
      <c r="Y12" s="14">
        <f t="shared" si="5"/>
        <v>166400.13510523533</v>
      </c>
      <c r="Z12" s="14">
        <f t="shared" si="5"/>
        <v>83944.54012144303</v>
      </c>
      <c r="AA12" s="14">
        <f t="shared" si="5"/>
        <v>347740.0780983947</v>
      </c>
      <c r="AB12" s="14">
        <f t="shared" si="5"/>
        <v>27872.147570819914</v>
      </c>
      <c r="AC12" s="14">
        <f t="shared" si="5"/>
        <v>216951.71246472246</v>
      </c>
      <c r="AD12" s="14">
        <f t="shared" si="5"/>
        <v>127159.76112803258</v>
      </c>
      <c r="AE12" s="14">
        <f t="shared" si="5"/>
        <v>447918.61682381155</v>
      </c>
      <c r="AF12" s="14">
        <f t="shared" si="5"/>
        <v>148112.64374479555</v>
      </c>
      <c r="AG12" s="14">
        <f t="shared" si="5"/>
        <v>307628.08093120385</v>
      </c>
      <c r="AH12" s="14">
        <f t="shared" si="5"/>
        <v>52633.09283242947</v>
      </c>
      <c r="AI12" s="14">
        <f t="shared" si="5"/>
        <v>138675.52517844958</v>
      </c>
      <c r="AJ12" s="14">
        <f t="shared" si="5"/>
        <v>106326.15135139115</v>
      </c>
      <c r="AK12" s="14">
        <f t="shared" si="5"/>
        <v>306864.2831278767</v>
      </c>
      <c r="AL12" s="14">
        <f t="shared" si="5"/>
        <v>155871.3526885379</v>
      </c>
      <c r="AM12" s="14">
        <f t="shared" si="5"/>
        <v>15416.511792211597</v>
      </c>
      <c r="AN12" s="14">
        <f t="shared" si="5"/>
        <v>216660.83426347698</v>
      </c>
      <c r="AO12" s="14">
        <f t="shared" si="5"/>
        <v>81451.73802623113</v>
      </c>
      <c r="AP12" s="14">
        <f t="shared" si="5"/>
        <v>154588.82930108713</v>
      </c>
      <c r="AQ12" s="14">
        <f t="shared" si="5"/>
        <v>150362.10970438673</v>
      </c>
      <c r="AR12" s="14">
        <f t="shared" si="5"/>
        <v>157107.13375819818</v>
      </c>
      <c r="AS12" s="14">
        <f t="shared" si="5"/>
        <v>126432.40438462998</v>
      </c>
      <c r="AT12" s="14">
        <f t="shared" si="5"/>
        <v>171121.10026142566</v>
      </c>
      <c r="AU12" s="14">
        <f t="shared" si="5"/>
        <v>462107.5923358106</v>
      </c>
      <c r="AV12" s="14">
        <f t="shared" si="5"/>
        <v>246158.76440656144</v>
      </c>
      <c r="AW12" s="14">
        <f t="shared" si="5"/>
        <v>415807.7678732822</v>
      </c>
      <c r="AX12" s="14">
        <f t="shared" si="5"/>
        <v>200625.17992841033</v>
      </c>
      <c r="AY12" s="14">
        <f t="shared" si="5"/>
        <v>113796.53172202075</v>
      </c>
      <c r="AZ12" s="14">
        <f t="shared" si="5"/>
        <v>156030.97164351546</v>
      </c>
      <c r="BA12" s="14">
        <f t="shared" si="5"/>
        <v>122923.31385531231</v>
      </c>
      <c r="BB12" s="14">
        <f t="shared" si="5"/>
        <v>1031988.8074646521</v>
      </c>
      <c r="BC12" s="14">
        <f t="shared" si="5"/>
        <v>387838.6398061599</v>
      </c>
      <c r="BD12" s="14">
        <f t="shared" si="5"/>
        <v>211585.05879515692</v>
      </c>
      <c r="BE12" s="14">
        <f t="shared" si="5"/>
        <v>67616.81033105089</v>
      </c>
      <c r="BF12" s="14">
        <f t="shared" si="5"/>
        <v>123650.00961017239</v>
      </c>
      <c r="BG12" s="14">
        <f t="shared" si="5"/>
        <v>58078.73386094638</v>
      </c>
      <c r="BH12" s="14">
        <f t="shared" si="5"/>
        <v>437993.0924394193</v>
      </c>
      <c r="BI12" s="14">
        <f t="shared" si="5"/>
        <v>137180.228476184</v>
      </c>
      <c r="BJ12" s="14">
        <f t="shared" si="5"/>
        <v>119573.3411624155</v>
      </c>
      <c r="BK12" s="14">
        <f t="shared" si="5"/>
        <v>114427.87464600411</v>
      </c>
      <c r="BL12" s="14">
        <f t="shared" si="5"/>
        <v>179568.41273202252</v>
      </c>
      <c r="BM12" s="14">
        <f t="shared" si="5"/>
        <v>82434.9909003207</v>
      </c>
      <c r="BN12" s="14">
        <f t="shared" si="5"/>
        <v>525911.2319197152</v>
      </c>
      <c r="BO12" s="14">
        <f aca="true" t="shared" si="6" ref="BO12:DU12">+BO14+BO13</f>
        <v>118493.74854996236</v>
      </c>
      <c r="BP12" s="14">
        <f t="shared" si="6"/>
        <v>60129.32818818956</v>
      </c>
      <c r="BQ12" s="14">
        <f t="shared" si="6"/>
        <v>205980.41041593347</v>
      </c>
      <c r="BR12" s="14">
        <f t="shared" si="6"/>
        <v>93929.55406153179</v>
      </c>
      <c r="BS12" s="14">
        <f t="shared" si="6"/>
        <v>62060.8874146935</v>
      </c>
      <c r="BT12" s="14">
        <f t="shared" si="6"/>
        <v>364371.189041054</v>
      </c>
      <c r="BU12" s="14">
        <f t="shared" si="6"/>
        <v>115015.33191326978</v>
      </c>
      <c r="BV12" s="14">
        <f t="shared" si="6"/>
        <v>124206.48574833412</v>
      </c>
      <c r="BW12" s="14">
        <f t="shared" si="6"/>
        <v>150856.29883210288</v>
      </c>
      <c r="BX12" s="14">
        <f t="shared" si="6"/>
        <v>219219.86117220513</v>
      </c>
      <c r="BY12" s="14">
        <f t="shared" si="6"/>
        <v>147767.38941816182</v>
      </c>
      <c r="BZ12" s="14">
        <f t="shared" si="6"/>
        <v>20877.783949311102</v>
      </c>
      <c r="CA12" s="14">
        <f t="shared" si="6"/>
        <v>42944.84921094855</v>
      </c>
      <c r="CB12" s="14">
        <f t="shared" si="6"/>
        <v>79832.95880858076</v>
      </c>
      <c r="CC12" s="14">
        <f t="shared" si="6"/>
        <v>85727.46794157602</v>
      </c>
      <c r="CD12" s="14">
        <f t="shared" si="6"/>
        <v>130224.06123535158</v>
      </c>
      <c r="CE12" s="14">
        <f t="shared" si="6"/>
        <v>52202.28873438457</v>
      </c>
      <c r="CF12" s="14">
        <f t="shared" si="6"/>
        <v>109402.20009978693</v>
      </c>
      <c r="CG12" s="14">
        <f t="shared" si="6"/>
        <v>90951.57939531302</v>
      </c>
      <c r="CH12" s="14">
        <f t="shared" si="6"/>
        <v>101138.92933810051</v>
      </c>
      <c r="CI12" s="14">
        <f t="shared" si="6"/>
        <v>635616.6837733696</v>
      </c>
      <c r="CJ12" s="14">
        <f t="shared" si="6"/>
        <v>48990.985452339635</v>
      </c>
      <c r="CK12" s="14">
        <f t="shared" si="6"/>
        <v>488440.3700201219</v>
      </c>
      <c r="CL12" s="14">
        <f t="shared" si="6"/>
        <v>69732.51803335953</v>
      </c>
      <c r="CM12" s="14">
        <f t="shared" si="6"/>
        <v>29612.907448844977</v>
      </c>
      <c r="CN12" s="14">
        <f t="shared" si="6"/>
        <v>133786.00630093977</v>
      </c>
      <c r="CO12" s="14">
        <f t="shared" si="6"/>
        <v>166045.7982933662</v>
      </c>
      <c r="CP12" s="14">
        <f t="shared" si="6"/>
        <v>1323098.4387764903</v>
      </c>
      <c r="CQ12" s="14">
        <f t="shared" si="6"/>
        <v>178415.40792939195</v>
      </c>
      <c r="CR12" s="14">
        <f t="shared" si="6"/>
        <v>470827.9847764242</v>
      </c>
      <c r="CS12" s="14">
        <f t="shared" si="6"/>
        <v>2154678.9931606874</v>
      </c>
      <c r="CT12" s="14">
        <f t="shared" si="6"/>
        <v>2685075.4591914727</v>
      </c>
      <c r="CU12" s="14">
        <f t="shared" si="6"/>
        <v>3301217.528261905</v>
      </c>
      <c r="CV12" s="14">
        <f t="shared" si="6"/>
        <v>334421.6295636931</v>
      </c>
      <c r="CW12" s="14">
        <f t="shared" si="6"/>
        <v>634780.9789761285</v>
      </c>
      <c r="CX12" s="14">
        <f t="shared" si="6"/>
        <v>1751323.445808538</v>
      </c>
      <c r="CY12" s="14">
        <f t="shared" si="6"/>
        <v>763816.8101822669</v>
      </c>
      <c r="CZ12" s="14">
        <f t="shared" si="6"/>
        <v>67081.55058358792</v>
      </c>
      <c r="DA12" s="14">
        <f t="shared" si="6"/>
        <v>61233.952100757975</v>
      </c>
      <c r="DB12" s="14">
        <f t="shared" si="6"/>
        <v>265808.3774576719</v>
      </c>
      <c r="DC12" s="14">
        <f t="shared" si="6"/>
        <v>806917.231161896</v>
      </c>
      <c r="DD12" s="14">
        <f t="shared" si="6"/>
        <v>238876.81300228683</v>
      </c>
      <c r="DE12" s="14">
        <f t="shared" si="6"/>
        <v>1246722.7689917246</v>
      </c>
      <c r="DF12" s="14">
        <f t="shared" si="6"/>
        <v>3456501.6101062694</v>
      </c>
      <c r="DG12" s="14">
        <f t="shared" si="6"/>
        <v>1277108.4028398753</v>
      </c>
      <c r="DH12" s="14">
        <f t="shared" si="6"/>
        <v>3056084.953220417</v>
      </c>
      <c r="DI12" s="14">
        <f t="shared" si="6"/>
        <v>276246.8763138486</v>
      </c>
      <c r="DJ12" s="14">
        <f t="shared" si="6"/>
        <v>16285994.052511582</v>
      </c>
      <c r="DK12" s="14">
        <f t="shared" si="6"/>
        <v>8088888.092616395</v>
      </c>
      <c r="DL12" s="14">
        <f t="shared" si="6"/>
        <v>1473611.2683439497</v>
      </c>
      <c r="DM12" s="14">
        <f t="shared" si="6"/>
        <v>3408924.7347026775</v>
      </c>
      <c r="DN12" s="14">
        <f t="shared" si="6"/>
        <v>1650932.4691910942</v>
      </c>
      <c r="DO12" s="14">
        <f t="shared" si="6"/>
        <v>8155.273148973285</v>
      </c>
      <c r="DP12" s="14">
        <f t="shared" si="6"/>
        <v>124897.70214502531</v>
      </c>
      <c r="DQ12" s="14">
        <f t="shared" si="6"/>
        <v>968741.8787734378</v>
      </c>
      <c r="DR12" s="14">
        <f t="shared" si="6"/>
        <v>1456073.753001085</v>
      </c>
      <c r="DS12" s="14">
        <f t="shared" si="6"/>
        <v>502693.3558135522</v>
      </c>
      <c r="DT12" s="14">
        <f t="shared" si="6"/>
        <v>1320511.093920374</v>
      </c>
      <c r="DU12" s="14">
        <f t="shared" si="6"/>
        <v>1063681.0892476111</v>
      </c>
      <c r="DV12" s="15">
        <f>SUM(B12:DU12)</f>
        <v>78588717.8618033</v>
      </c>
      <c r="DW12" s="2"/>
    </row>
    <row r="13" spans="1:127" ht="14.25" customHeight="1">
      <c r="A13" s="30" t="s">
        <v>14</v>
      </c>
      <c r="B13" s="22">
        <v>220625.6950668726</v>
      </c>
      <c r="C13" s="17">
        <v>72089.2179647054</v>
      </c>
      <c r="D13" s="17">
        <v>120492.5056765894</v>
      </c>
      <c r="E13" s="17">
        <v>199331.36532909115</v>
      </c>
      <c r="F13" s="17">
        <v>29761.468907918632</v>
      </c>
      <c r="G13" s="17">
        <v>495691.0882579392</v>
      </c>
      <c r="H13" s="17">
        <v>63307.673761454615</v>
      </c>
      <c r="I13" s="17">
        <v>83087.93247639437</v>
      </c>
      <c r="J13" s="17">
        <v>60.43623419576267</v>
      </c>
      <c r="K13" s="17">
        <v>39424.87886537077</v>
      </c>
      <c r="L13" s="17">
        <v>199425.13767675037</v>
      </c>
      <c r="M13" s="17">
        <v>632143.3220228</v>
      </c>
      <c r="N13" s="17">
        <v>27587.073384475076</v>
      </c>
      <c r="O13" s="17">
        <v>100588.70107190397</v>
      </c>
      <c r="P13" s="17">
        <v>504175.3659655121</v>
      </c>
      <c r="Q13" s="17">
        <v>50785.6690300221</v>
      </c>
      <c r="R13" s="17">
        <v>123521.00837720792</v>
      </c>
      <c r="S13" s="17">
        <v>147483.98794337327</v>
      </c>
      <c r="T13" s="17">
        <v>387608.9660745435</v>
      </c>
      <c r="U13" s="17">
        <v>169112.4922466491</v>
      </c>
      <c r="V13" s="17">
        <v>52646.748043507</v>
      </c>
      <c r="W13" s="17">
        <v>414276.52782283415</v>
      </c>
      <c r="X13" s="17">
        <v>87781.1160014</v>
      </c>
      <c r="Y13" s="17">
        <v>138988.81210624217</v>
      </c>
      <c r="Z13" s="17">
        <v>68262.2128709546</v>
      </c>
      <c r="AA13" s="17">
        <v>292150.0373190015</v>
      </c>
      <c r="AB13" s="17">
        <v>23102.875236662563</v>
      </c>
      <c r="AC13" s="17">
        <v>181759.85152974218</v>
      </c>
      <c r="AD13" s="17">
        <v>107518.41276199999</v>
      </c>
      <c r="AE13" s="17">
        <v>371349.12306083</v>
      </c>
      <c r="AF13" s="17">
        <v>126566.13140893835</v>
      </c>
      <c r="AG13" s="17">
        <v>258385.98309711422</v>
      </c>
      <c r="AH13" s="17">
        <v>43364.83093764</v>
      </c>
      <c r="AI13" s="17">
        <v>113333.33252050001</v>
      </c>
      <c r="AJ13" s="17">
        <v>86993.79499449999</v>
      </c>
      <c r="AK13" s="17">
        <v>253123.83804100179</v>
      </c>
      <c r="AL13" s="17">
        <v>128134.38588</v>
      </c>
      <c r="AM13" s="17">
        <v>12500.85984713</v>
      </c>
      <c r="AN13" s="17">
        <v>179890.61774524368</v>
      </c>
      <c r="AO13" s="17">
        <v>67462.08007399997</v>
      </c>
      <c r="AP13" s="17">
        <v>127321.32474160001</v>
      </c>
      <c r="AQ13" s="17">
        <v>126384.53312545553</v>
      </c>
      <c r="AR13" s="17">
        <v>128621.48578807453</v>
      </c>
      <c r="AS13" s="17">
        <v>105667.15812180379</v>
      </c>
      <c r="AT13" s="17">
        <v>139024.21718413083</v>
      </c>
      <c r="AU13" s="17">
        <v>385834.6478155001</v>
      </c>
      <c r="AV13" s="17">
        <v>202509.62381722993</v>
      </c>
      <c r="AW13" s="17">
        <v>354169.2540526215</v>
      </c>
      <c r="AX13" s="17">
        <v>167957.71970789315</v>
      </c>
      <c r="AY13" s="17">
        <v>96028.39504307546</v>
      </c>
      <c r="AZ13" s="17">
        <v>130481.99493419529</v>
      </c>
      <c r="BA13" s="17">
        <v>100212.55101457649</v>
      </c>
      <c r="BB13" s="17">
        <v>863371.2549347258</v>
      </c>
      <c r="BC13" s="17">
        <v>327044.96405338915</v>
      </c>
      <c r="BD13" s="17">
        <v>174841.20513670202</v>
      </c>
      <c r="BE13" s="17">
        <v>56156.17301191864</v>
      </c>
      <c r="BF13" s="17">
        <v>100635.38494</v>
      </c>
      <c r="BG13" s="17">
        <v>46549.04037216</v>
      </c>
      <c r="BH13" s="17">
        <v>357788.2104270398</v>
      </c>
      <c r="BI13" s="17">
        <v>111217.71980887532</v>
      </c>
      <c r="BJ13" s="17">
        <v>96236.04599000004</v>
      </c>
      <c r="BK13" s="17">
        <v>95165.9707</v>
      </c>
      <c r="BL13" s="17">
        <v>151675.3545184</v>
      </c>
      <c r="BM13" s="17">
        <v>66498.92693</v>
      </c>
      <c r="BN13" s="17">
        <v>437725.9700834001</v>
      </c>
      <c r="BO13" s="17">
        <v>97235.26815270002</v>
      </c>
      <c r="BP13" s="17">
        <v>48168.76059</v>
      </c>
      <c r="BQ13" s="17">
        <v>166156.19772733192</v>
      </c>
      <c r="BR13" s="17">
        <v>75437.40875993</v>
      </c>
      <c r="BS13" s="17">
        <v>49694.22934378999</v>
      </c>
      <c r="BT13" s="17">
        <v>292476.1401819803</v>
      </c>
      <c r="BU13" s="17">
        <v>95208.63304773007</v>
      </c>
      <c r="BV13" s="17">
        <v>101223.21033670254</v>
      </c>
      <c r="BW13" s="17">
        <v>122606.68693000001</v>
      </c>
      <c r="BX13" s="17">
        <v>177641.52637059003</v>
      </c>
      <c r="BY13" s="17">
        <v>122655.29036437714</v>
      </c>
      <c r="BZ13" s="17">
        <v>17367.509489999997</v>
      </c>
      <c r="CA13" s="17">
        <v>34834.403459999994</v>
      </c>
      <c r="CB13" s="17">
        <v>65377.883415300006</v>
      </c>
      <c r="CC13" s="17">
        <v>70650.72020751997</v>
      </c>
      <c r="CD13" s="17">
        <v>107226.81535999998</v>
      </c>
      <c r="CE13" s="17">
        <v>43641.82688600001</v>
      </c>
      <c r="CF13" s="17">
        <v>90750.21323753326</v>
      </c>
      <c r="CG13" s="17">
        <v>78335.82801600001</v>
      </c>
      <c r="CH13" s="17">
        <v>83715.13008677159</v>
      </c>
      <c r="CI13" s="17">
        <v>528869.7836894819</v>
      </c>
      <c r="CJ13" s="17">
        <v>40182.555369999995</v>
      </c>
      <c r="CK13" s="17">
        <v>399075.1872540139</v>
      </c>
      <c r="CL13" s="17">
        <v>57258.762460000005</v>
      </c>
      <c r="CM13" s="17">
        <v>23926.436100000003</v>
      </c>
      <c r="CN13" s="17">
        <v>107864.3791</v>
      </c>
      <c r="CO13" s="17">
        <v>134504.69327</v>
      </c>
      <c r="CP13" s="17">
        <v>1139017.5480257494</v>
      </c>
      <c r="CQ13" s="17">
        <v>159875.66155602437</v>
      </c>
      <c r="CR13" s="17">
        <v>392635.44556956826</v>
      </c>
      <c r="CS13" s="17">
        <v>1640542.7451087493</v>
      </c>
      <c r="CT13" s="17">
        <v>2231025.39954048</v>
      </c>
      <c r="CU13" s="17">
        <v>2751725.4081930583</v>
      </c>
      <c r="CV13" s="17">
        <v>279899.2405130408</v>
      </c>
      <c r="CW13" s="17">
        <v>528289.0357806068</v>
      </c>
      <c r="CX13" s="17">
        <v>1433087.5532922067</v>
      </c>
      <c r="CY13" s="17">
        <v>624289.7613838003</v>
      </c>
      <c r="CZ13" s="17">
        <v>57252.50464700001</v>
      </c>
      <c r="DA13" s="17">
        <v>51046.423220683224</v>
      </c>
      <c r="DB13" s="17">
        <v>221842.94668398594</v>
      </c>
      <c r="DC13" s="17">
        <v>665777.0972923486</v>
      </c>
      <c r="DD13" s="17">
        <v>203004.57359</v>
      </c>
      <c r="DE13" s="17">
        <v>1053343.1943399997</v>
      </c>
      <c r="DF13" s="17">
        <v>2966150.3033849127</v>
      </c>
      <c r="DG13" s="17">
        <v>1081852.6079970002</v>
      </c>
      <c r="DH13" s="17">
        <v>2615215.5867272858</v>
      </c>
      <c r="DI13" s="17">
        <v>228203.19808000047</v>
      </c>
      <c r="DJ13" s="17">
        <v>13002540.648965627</v>
      </c>
      <c r="DK13" s="17">
        <v>6455860.1606161315</v>
      </c>
      <c r="DL13" s="17">
        <v>1266776.232728164</v>
      </c>
      <c r="DM13" s="17">
        <v>2720712.8017254435</v>
      </c>
      <c r="DN13" s="17">
        <v>1352000.442264</v>
      </c>
      <c r="DO13" s="17">
        <v>6725.735720000001</v>
      </c>
      <c r="DP13" s="17">
        <v>102196.84058469928</v>
      </c>
      <c r="DQ13" s="17">
        <v>773167.0941031586</v>
      </c>
      <c r="DR13" s="17">
        <v>1264076.1207817015</v>
      </c>
      <c r="DS13" s="17">
        <v>422291.9720997995</v>
      </c>
      <c r="DT13" s="17">
        <v>1107395.7626552298</v>
      </c>
      <c r="DU13" s="17">
        <v>925775.1102197111</v>
      </c>
      <c r="DV13" s="16">
        <f>SUM(B13:DU13)</f>
        <v>64578695.3204837</v>
      </c>
      <c r="DW13" s="2"/>
    </row>
    <row r="14" spans="1:127" ht="14.25" customHeight="1">
      <c r="A14" s="30" t="s">
        <v>15</v>
      </c>
      <c r="B14" s="22">
        <v>45909.476351217025</v>
      </c>
      <c r="C14" s="17">
        <v>14516.411813689105</v>
      </c>
      <c r="D14" s="17">
        <v>22936.00628723431</v>
      </c>
      <c r="E14" s="17">
        <v>32105.096797303337</v>
      </c>
      <c r="F14" s="17">
        <v>5325.9023727872345</v>
      </c>
      <c r="G14" s="17">
        <v>107245.36195437168</v>
      </c>
      <c r="H14" s="17">
        <v>13603.547853611146</v>
      </c>
      <c r="I14" s="17">
        <v>15332.387934957886</v>
      </c>
      <c r="J14" s="17">
        <v>8.18724486425199</v>
      </c>
      <c r="K14" s="17">
        <v>6964.532104243783</v>
      </c>
      <c r="L14" s="17">
        <v>29953.746692469234</v>
      </c>
      <c r="M14" s="17">
        <v>93144.42168549194</v>
      </c>
      <c r="N14" s="17">
        <v>3559.2362762729244</v>
      </c>
      <c r="O14" s="17">
        <v>20245.12933996685</v>
      </c>
      <c r="P14" s="17">
        <v>111744.33415156227</v>
      </c>
      <c r="Q14" s="17">
        <v>10452.111</v>
      </c>
      <c r="R14" s="17">
        <v>23903.635549712195</v>
      </c>
      <c r="S14" s="17">
        <v>28492.18090092712</v>
      </c>
      <c r="T14" s="17">
        <v>78677.48155199771</v>
      </c>
      <c r="U14" s="17">
        <v>34362.86025180232</v>
      </c>
      <c r="V14" s="17">
        <v>10638.056004992639</v>
      </c>
      <c r="W14" s="17">
        <v>91696.89583064479</v>
      </c>
      <c r="X14" s="17">
        <v>13454.49847153813</v>
      </c>
      <c r="Y14" s="17">
        <v>27411.322998993142</v>
      </c>
      <c r="Z14" s="17">
        <v>15682.327250488432</v>
      </c>
      <c r="AA14" s="17">
        <v>55590.040779393166</v>
      </c>
      <c r="AB14" s="17">
        <v>4769.272334157351</v>
      </c>
      <c r="AC14" s="17">
        <v>35191.86093498026</v>
      </c>
      <c r="AD14" s="17">
        <v>19641.34836603259</v>
      </c>
      <c r="AE14" s="17">
        <v>76569.49376298155</v>
      </c>
      <c r="AF14" s="17">
        <v>21546.51233585719</v>
      </c>
      <c r="AG14" s="17">
        <v>49242.097834089625</v>
      </c>
      <c r="AH14" s="17">
        <v>9268.261894789475</v>
      </c>
      <c r="AI14" s="17">
        <v>25342.192657949552</v>
      </c>
      <c r="AJ14" s="17">
        <v>19332.356356891163</v>
      </c>
      <c r="AK14" s="17">
        <v>53740.44508687493</v>
      </c>
      <c r="AL14" s="17">
        <v>27736.966808537894</v>
      </c>
      <c r="AM14" s="17">
        <v>2915.6519450815977</v>
      </c>
      <c r="AN14" s="17">
        <v>36770.2165182333</v>
      </c>
      <c r="AO14" s="17">
        <v>13989.657952231162</v>
      </c>
      <c r="AP14" s="17">
        <v>27267.504559487108</v>
      </c>
      <c r="AQ14" s="17">
        <v>23977.57657893121</v>
      </c>
      <c r="AR14" s="17">
        <v>28485.647970123657</v>
      </c>
      <c r="AS14" s="17">
        <v>20765.246262826193</v>
      </c>
      <c r="AT14" s="17">
        <v>32096.883077294835</v>
      </c>
      <c r="AU14" s="17">
        <v>76272.94452031048</v>
      </c>
      <c r="AV14" s="17">
        <v>43649.140589331495</v>
      </c>
      <c r="AW14" s="17">
        <v>61638.51382066074</v>
      </c>
      <c r="AX14" s="17">
        <v>32667.460220517187</v>
      </c>
      <c r="AY14" s="17">
        <v>17768.13667894529</v>
      </c>
      <c r="AZ14" s="17">
        <v>25548.97670932017</v>
      </c>
      <c r="BA14" s="17">
        <v>22710.762840735828</v>
      </c>
      <c r="BB14" s="17">
        <v>168617.55252992632</v>
      </c>
      <c r="BC14" s="17">
        <v>60793.67575277076</v>
      </c>
      <c r="BD14" s="17">
        <v>36743.8536584549</v>
      </c>
      <c r="BE14" s="17">
        <v>11460.637319132247</v>
      </c>
      <c r="BF14" s="17">
        <v>23014.624670172394</v>
      </c>
      <c r="BG14" s="17">
        <v>11529.693488786374</v>
      </c>
      <c r="BH14" s="17">
        <v>80204.88201237949</v>
      </c>
      <c r="BI14" s="17">
        <v>25962.5086673087</v>
      </c>
      <c r="BJ14" s="17">
        <v>23337.295172415455</v>
      </c>
      <c r="BK14" s="17">
        <v>19261.903946004106</v>
      </c>
      <c r="BL14" s="17">
        <v>27893.058213622517</v>
      </c>
      <c r="BM14" s="17">
        <v>15936.063970320703</v>
      </c>
      <c r="BN14" s="17">
        <v>88185.26183631505</v>
      </c>
      <c r="BO14" s="17">
        <v>21258.480397262327</v>
      </c>
      <c r="BP14" s="17">
        <v>11960.56759818956</v>
      </c>
      <c r="BQ14" s="17">
        <v>39824.21268860154</v>
      </c>
      <c r="BR14" s="17">
        <v>18492.145301601795</v>
      </c>
      <c r="BS14" s="17">
        <v>12366.658070903504</v>
      </c>
      <c r="BT14" s="17">
        <v>71895.04885907363</v>
      </c>
      <c r="BU14" s="17">
        <v>19806.698865539718</v>
      </c>
      <c r="BV14" s="17">
        <v>22983.275411631577</v>
      </c>
      <c r="BW14" s="17">
        <v>28249.611902102868</v>
      </c>
      <c r="BX14" s="17">
        <v>41578.33480161509</v>
      </c>
      <c r="BY14" s="17">
        <v>25112.099053784677</v>
      </c>
      <c r="BZ14" s="17">
        <v>3510.274459311105</v>
      </c>
      <c r="CA14" s="17">
        <v>8110.445750948559</v>
      </c>
      <c r="CB14" s="17">
        <v>14455.075393280753</v>
      </c>
      <c r="CC14" s="17">
        <v>15076.747734056042</v>
      </c>
      <c r="CD14" s="17">
        <v>22997.245875351593</v>
      </c>
      <c r="CE14" s="17">
        <v>8560.46184838456</v>
      </c>
      <c r="CF14" s="17">
        <v>18651.986862253678</v>
      </c>
      <c r="CG14" s="17">
        <v>12615.75137931301</v>
      </c>
      <c r="CH14" s="17">
        <v>17423.799251328914</v>
      </c>
      <c r="CI14" s="17">
        <v>106746.90008388774</v>
      </c>
      <c r="CJ14" s="17">
        <v>8808.43008233964</v>
      </c>
      <c r="CK14" s="17">
        <v>89365.18276610799</v>
      </c>
      <c r="CL14" s="17">
        <v>12473.755573359527</v>
      </c>
      <c r="CM14" s="17">
        <v>5686.471348844972</v>
      </c>
      <c r="CN14" s="17">
        <v>25921.627200939765</v>
      </c>
      <c r="CO14" s="17">
        <v>31541.105023366224</v>
      </c>
      <c r="CP14" s="17">
        <v>184080.890750741</v>
      </c>
      <c r="CQ14" s="17">
        <v>18539.746373367587</v>
      </c>
      <c r="CR14" s="17">
        <v>78192.53920685592</v>
      </c>
      <c r="CS14" s="17">
        <v>514136.24805193796</v>
      </c>
      <c r="CT14" s="17">
        <v>454050.05965099257</v>
      </c>
      <c r="CU14" s="17">
        <v>549492.1200688467</v>
      </c>
      <c r="CV14" s="17">
        <v>54522.3890506523</v>
      </c>
      <c r="CW14" s="17">
        <v>106491.94319552176</v>
      </c>
      <c r="CX14" s="17">
        <v>318235.89251633134</v>
      </c>
      <c r="CY14" s="17">
        <v>139527.04879846654</v>
      </c>
      <c r="CZ14" s="17">
        <v>9829.045936587909</v>
      </c>
      <c r="DA14" s="17">
        <v>10187.528880074755</v>
      </c>
      <c r="DB14" s="17">
        <v>43965.430773685985</v>
      </c>
      <c r="DC14" s="17">
        <v>141140.13386954737</v>
      </c>
      <c r="DD14" s="17">
        <v>35872.239412286806</v>
      </c>
      <c r="DE14" s="17">
        <v>193379.57465172478</v>
      </c>
      <c r="DF14" s="17">
        <v>490351.3067213565</v>
      </c>
      <c r="DG14" s="17">
        <v>195255.79484287498</v>
      </c>
      <c r="DH14" s="17">
        <v>440869.36649313086</v>
      </c>
      <c r="DI14" s="17">
        <v>48043.678233848135</v>
      </c>
      <c r="DJ14" s="17">
        <v>3283453.4035459557</v>
      </c>
      <c r="DK14" s="17">
        <v>1633027.9320002634</v>
      </c>
      <c r="DL14" s="17">
        <v>206835.03561578563</v>
      </c>
      <c r="DM14" s="17">
        <v>688211.9329772339</v>
      </c>
      <c r="DN14" s="17">
        <v>298932.02692709427</v>
      </c>
      <c r="DO14" s="17">
        <v>1429.5374289732845</v>
      </c>
      <c r="DP14" s="17">
        <v>22700.86156032602</v>
      </c>
      <c r="DQ14" s="17">
        <v>195574.78467027924</v>
      </c>
      <c r="DR14" s="17">
        <v>191997.63221938346</v>
      </c>
      <c r="DS14" s="17">
        <v>80401.38371375274</v>
      </c>
      <c r="DT14" s="17">
        <v>213115.3312651443</v>
      </c>
      <c r="DU14" s="17">
        <v>137905.9790279</v>
      </c>
      <c r="DV14" s="16">
        <f>SUM(B14:DU14)</f>
        <v>14010022.541319616</v>
      </c>
      <c r="DW14" s="2"/>
    </row>
    <row r="15" spans="1:127" ht="14.25" customHeight="1">
      <c r="A15" s="26" t="s">
        <v>4</v>
      </c>
      <c r="B15" s="21">
        <f>+B16</f>
        <v>150822.23761502482</v>
      </c>
      <c r="C15" s="14">
        <f aca="true" t="shared" si="7" ref="C15:BN15">+C16</f>
        <v>208923.35693058316</v>
      </c>
      <c r="D15" s="14">
        <f t="shared" si="7"/>
        <v>139512.71318888565</v>
      </c>
      <c r="E15" s="14">
        <f t="shared" si="7"/>
        <v>305124.71447822</v>
      </c>
      <c r="F15" s="14">
        <f t="shared" si="7"/>
        <v>37573.007386348705</v>
      </c>
      <c r="G15" s="14">
        <f t="shared" si="7"/>
        <v>687842.5781918821</v>
      </c>
      <c r="H15" s="14">
        <f t="shared" si="7"/>
        <v>224585.7198591359</v>
      </c>
      <c r="I15" s="14">
        <f t="shared" si="7"/>
        <v>68582.87865784633</v>
      </c>
      <c r="J15" s="14">
        <f t="shared" si="7"/>
        <v>7588.615687061464</v>
      </c>
      <c r="K15" s="14">
        <f t="shared" si="7"/>
        <v>82648.61750141994</v>
      </c>
      <c r="L15" s="14">
        <f t="shared" si="7"/>
        <v>30518.009292218452</v>
      </c>
      <c r="M15" s="14">
        <f t="shared" si="7"/>
        <v>60605.33332823425</v>
      </c>
      <c r="N15" s="14">
        <f t="shared" si="7"/>
        <v>2644.8492292326528</v>
      </c>
      <c r="O15" s="14">
        <f t="shared" si="7"/>
        <v>97112.33012976834</v>
      </c>
      <c r="P15" s="14">
        <f t="shared" si="7"/>
        <v>89970.99827536153</v>
      </c>
      <c r="Q15" s="14">
        <f t="shared" si="7"/>
        <v>5416.6731279801</v>
      </c>
      <c r="R15" s="14">
        <f t="shared" si="7"/>
        <v>64048.12650401747</v>
      </c>
      <c r="S15" s="14">
        <f t="shared" si="7"/>
        <v>3366.7468550808185</v>
      </c>
      <c r="T15" s="14">
        <f t="shared" si="7"/>
        <v>7302.017422557456</v>
      </c>
      <c r="U15" s="14">
        <f t="shared" si="7"/>
        <v>13496.921788359308</v>
      </c>
      <c r="V15" s="14">
        <f t="shared" si="7"/>
        <v>1191.7686623546795</v>
      </c>
      <c r="W15" s="14">
        <f t="shared" si="7"/>
        <v>322118.1256070113</v>
      </c>
      <c r="X15" s="14">
        <f t="shared" si="7"/>
        <v>1340.3014678655566</v>
      </c>
      <c r="Y15" s="14">
        <f t="shared" si="7"/>
        <v>1153.709308393069</v>
      </c>
      <c r="Z15" s="14">
        <f t="shared" si="7"/>
        <v>43465.57957165367</v>
      </c>
      <c r="AA15" s="14">
        <f t="shared" si="7"/>
        <v>2599.774760945648</v>
      </c>
      <c r="AB15" s="14">
        <f t="shared" si="7"/>
        <v>358.9987433336036</v>
      </c>
      <c r="AC15" s="14">
        <f t="shared" si="7"/>
        <v>4146.509604251787</v>
      </c>
      <c r="AD15" s="14">
        <f t="shared" si="7"/>
        <v>6400.8860962256185</v>
      </c>
      <c r="AE15" s="14">
        <f t="shared" si="7"/>
        <v>65301.407111739725</v>
      </c>
      <c r="AF15" s="14">
        <f t="shared" si="7"/>
        <v>3595.7816980186058</v>
      </c>
      <c r="AG15" s="14">
        <f t="shared" si="7"/>
        <v>22756.184659523187</v>
      </c>
      <c r="AH15" s="14">
        <f t="shared" si="7"/>
        <v>5662.3443820938655</v>
      </c>
      <c r="AI15" s="14">
        <f t="shared" si="7"/>
        <v>55966.68706550031</v>
      </c>
      <c r="AJ15" s="14">
        <f t="shared" si="7"/>
        <v>17681.207017461256</v>
      </c>
      <c r="AK15" s="14">
        <f t="shared" si="7"/>
        <v>181450.70262685747</v>
      </c>
      <c r="AL15" s="14">
        <f t="shared" si="7"/>
        <v>4608.983841026322</v>
      </c>
      <c r="AM15" s="14">
        <f t="shared" si="7"/>
        <v>10794.227549010175</v>
      </c>
      <c r="AN15" s="14">
        <f t="shared" si="7"/>
        <v>85372.24876496717</v>
      </c>
      <c r="AO15" s="14">
        <f t="shared" si="7"/>
        <v>38547.6475140402</v>
      </c>
      <c r="AP15" s="14">
        <f t="shared" si="7"/>
        <v>64012.69980448069</v>
      </c>
      <c r="AQ15" s="14">
        <f t="shared" si="7"/>
        <v>871.5567236398764</v>
      </c>
      <c r="AR15" s="14">
        <f t="shared" si="7"/>
        <v>27862.550721491476</v>
      </c>
      <c r="AS15" s="14">
        <f t="shared" si="7"/>
        <v>9858.784888519485</v>
      </c>
      <c r="AT15" s="14">
        <f t="shared" si="7"/>
        <v>2903.2600389189515</v>
      </c>
      <c r="AU15" s="14">
        <f t="shared" si="7"/>
        <v>4976.3615113742535</v>
      </c>
      <c r="AV15" s="14">
        <f t="shared" si="7"/>
        <v>182762.7978918692</v>
      </c>
      <c r="AW15" s="14">
        <f t="shared" si="7"/>
        <v>0</v>
      </c>
      <c r="AX15" s="14">
        <f t="shared" si="7"/>
        <v>16079.308021423452</v>
      </c>
      <c r="AY15" s="14">
        <f t="shared" si="7"/>
        <v>12874.847077619579</v>
      </c>
      <c r="AZ15" s="14">
        <f t="shared" si="7"/>
        <v>11685.87554468883</v>
      </c>
      <c r="BA15" s="14">
        <f t="shared" si="7"/>
        <v>8061.919091644557</v>
      </c>
      <c r="BB15" s="14">
        <f t="shared" si="7"/>
        <v>2841.593289728643</v>
      </c>
      <c r="BC15" s="14">
        <f t="shared" si="7"/>
        <v>23499.037135022438</v>
      </c>
      <c r="BD15" s="14">
        <f t="shared" si="7"/>
        <v>13151.282801843476</v>
      </c>
      <c r="BE15" s="14">
        <f t="shared" si="7"/>
        <v>4045.6746211210443</v>
      </c>
      <c r="BF15" s="14">
        <f t="shared" si="7"/>
        <v>5555.572410811752</v>
      </c>
      <c r="BG15" s="14">
        <f t="shared" si="7"/>
        <v>22078.59675749677</v>
      </c>
      <c r="BH15" s="14">
        <f t="shared" si="7"/>
        <v>259281.0208447433</v>
      </c>
      <c r="BI15" s="14">
        <f t="shared" si="7"/>
        <v>7300.039101631502</v>
      </c>
      <c r="BJ15" s="14">
        <f t="shared" si="7"/>
        <v>4684.2089173520935</v>
      </c>
      <c r="BK15" s="14">
        <f t="shared" si="7"/>
        <v>139479.00732169073</v>
      </c>
      <c r="BL15" s="14">
        <f t="shared" si="7"/>
        <v>2202.904024866547</v>
      </c>
      <c r="BM15" s="14">
        <f t="shared" si="7"/>
        <v>26992.382742775742</v>
      </c>
      <c r="BN15" s="14">
        <f t="shared" si="7"/>
        <v>0</v>
      </c>
      <c r="BO15" s="14">
        <f aca="true" t="shared" si="8" ref="BO15:DU15">+BO16</f>
        <v>490.67161256400715</v>
      </c>
      <c r="BP15" s="14">
        <f t="shared" si="8"/>
        <v>75197.00451321717</v>
      </c>
      <c r="BQ15" s="14">
        <f t="shared" si="8"/>
        <v>4488.44618812539</v>
      </c>
      <c r="BR15" s="14">
        <f t="shared" si="8"/>
        <v>13043.378388203539</v>
      </c>
      <c r="BS15" s="14">
        <f t="shared" si="8"/>
        <v>32262.12334935212</v>
      </c>
      <c r="BT15" s="14">
        <f t="shared" si="8"/>
        <v>11078.68104684299</v>
      </c>
      <c r="BU15" s="14">
        <f t="shared" si="8"/>
        <v>20396.20990826825</v>
      </c>
      <c r="BV15" s="14">
        <f t="shared" si="8"/>
        <v>42217.023099640406</v>
      </c>
      <c r="BW15" s="14">
        <f t="shared" si="8"/>
        <v>19097.149819409253</v>
      </c>
      <c r="BX15" s="14">
        <f t="shared" si="8"/>
        <v>6548.078969626311</v>
      </c>
      <c r="BY15" s="14">
        <f t="shared" si="8"/>
        <v>25079.864273563475</v>
      </c>
      <c r="BZ15" s="14">
        <f t="shared" si="8"/>
        <v>10731.611150780613</v>
      </c>
      <c r="CA15" s="14">
        <f t="shared" si="8"/>
        <v>39825.01542729621</v>
      </c>
      <c r="CB15" s="14">
        <f t="shared" si="8"/>
        <v>501.56022192304096</v>
      </c>
      <c r="CC15" s="14">
        <f t="shared" si="8"/>
        <v>1202.0475867640741</v>
      </c>
      <c r="CD15" s="14">
        <f t="shared" si="8"/>
        <v>10603.607524378753</v>
      </c>
      <c r="CE15" s="14">
        <f t="shared" si="8"/>
        <v>1441.603328202972</v>
      </c>
      <c r="CF15" s="14">
        <f t="shared" si="8"/>
        <v>22971.64380484839</v>
      </c>
      <c r="CG15" s="14">
        <f t="shared" si="8"/>
        <v>0</v>
      </c>
      <c r="CH15" s="14">
        <f t="shared" si="8"/>
        <v>22643.751572269626</v>
      </c>
      <c r="CI15" s="14">
        <f t="shared" si="8"/>
        <v>0</v>
      </c>
      <c r="CJ15" s="14">
        <f t="shared" si="8"/>
        <v>36965.620676313236</v>
      </c>
      <c r="CK15" s="14">
        <f t="shared" si="8"/>
        <v>102141.76579889379</v>
      </c>
      <c r="CL15" s="14">
        <f t="shared" si="8"/>
        <v>26773.405271605992</v>
      </c>
      <c r="CM15" s="14">
        <f t="shared" si="8"/>
        <v>1853.5770741121291</v>
      </c>
      <c r="CN15" s="14">
        <f t="shared" si="8"/>
        <v>133981.47958776212</v>
      </c>
      <c r="CO15" s="14">
        <f t="shared" si="8"/>
        <v>16564.292981048067</v>
      </c>
      <c r="CP15" s="14">
        <f t="shared" si="8"/>
        <v>0</v>
      </c>
      <c r="CQ15" s="14">
        <f t="shared" si="8"/>
        <v>0</v>
      </c>
      <c r="CR15" s="14">
        <f t="shared" si="8"/>
        <v>0</v>
      </c>
      <c r="CS15" s="14">
        <f t="shared" si="8"/>
        <v>1168099.8845741106</v>
      </c>
      <c r="CT15" s="14">
        <f t="shared" si="8"/>
        <v>462140.5393871976</v>
      </c>
      <c r="CU15" s="14">
        <f t="shared" si="8"/>
        <v>1908408.0865276386</v>
      </c>
      <c r="CV15" s="14">
        <f t="shared" si="8"/>
        <v>39865.069906229124</v>
      </c>
      <c r="CW15" s="14">
        <f t="shared" si="8"/>
        <v>363414.20634400134</v>
      </c>
      <c r="CX15" s="14">
        <f t="shared" si="8"/>
        <v>1061629.6027071844</v>
      </c>
      <c r="CY15" s="14">
        <f t="shared" si="8"/>
        <v>937761.6807022875</v>
      </c>
      <c r="CZ15" s="14">
        <f t="shared" si="8"/>
        <v>14766.608928334736</v>
      </c>
      <c r="DA15" s="14">
        <f t="shared" si="8"/>
        <v>13153.380083718166</v>
      </c>
      <c r="DB15" s="14">
        <f t="shared" si="8"/>
        <v>54480.920304026375</v>
      </c>
      <c r="DC15" s="14">
        <f t="shared" si="8"/>
        <v>199877.33877375137</v>
      </c>
      <c r="DD15" s="14">
        <f t="shared" si="8"/>
        <v>34186.61558410571</v>
      </c>
      <c r="DE15" s="14">
        <f t="shared" si="8"/>
        <v>180431.01141806663</v>
      </c>
      <c r="DF15" s="14">
        <f t="shared" si="8"/>
        <v>343526.25058174983</v>
      </c>
      <c r="DG15" s="14">
        <f t="shared" si="8"/>
        <v>241517.88884080565</v>
      </c>
      <c r="DH15" s="14">
        <f t="shared" si="8"/>
        <v>635045.6547943264</v>
      </c>
      <c r="DI15" s="14">
        <f t="shared" si="8"/>
        <v>90083.87737513334</v>
      </c>
      <c r="DJ15" s="14">
        <f t="shared" si="8"/>
        <v>0</v>
      </c>
      <c r="DK15" s="14">
        <f t="shared" si="8"/>
        <v>0</v>
      </c>
      <c r="DL15" s="14">
        <f t="shared" si="8"/>
        <v>571069.2726372244</v>
      </c>
      <c r="DM15" s="14">
        <f t="shared" si="8"/>
        <v>0</v>
      </c>
      <c r="DN15" s="14">
        <f t="shared" si="8"/>
        <v>571069.2726372244</v>
      </c>
      <c r="DO15" s="14">
        <f t="shared" si="8"/>
        <v>2324.350305432645</v>
      </c>
      <c r="DP15" s="14">
        <f t="shared" si="8"/>
        <v>19285.700831001304</v>
      </c>
      <c r="DQ15" s="14">
        <f t="shared" si="8"/>
        <v>159144.31366763668</v>
      </c>
      <c r="DR15" s="14">
        <f t="shared" si="8"/>
        <v>260959.31950509714</v>
      </c>
      <c r="DS15" s="14">
        <f t="shared" si="8"/>
        <v>247655.72666579025</v>
      </c>
      <c r="DT15" s="14">
        <f t="shared" si="8"/>
        <v>779891.0654448764</v>
      </c>
      <c r="DU15" s="14">
        <f t="shared" si="8"/>
        <v>3466765.8037244966</v>
      </c>
      <c r="DV15" s="15">
        <f>SUM(B15:DU15)</f>
        <v>18519913.858212706</v>
      </c>
      <c r="DW15" s="2"/>
    </row>
    <row r="16" spans="1:127" ht="14.25" customHeight="1">
      <c r="A16" s="30" t="s">
        <v>14</v>
      </c>
      <c r="B16" s="22">
        <v>150822.23761502482</v>
      </c>
      <c r="C16" s="17">
        <v>208923.35693058316</v>
      </c>
      <c r="D16" s="17">
        <v>139512.71318888565</v>
      </c>
      <c r="E16" s="17">
        <v>305124.71447822</v>
      </c>
      <c r="F16" s="17">
        <v>37573.007386348705</v>
      </c>
      <c r="G16" s="17">
        <v>687842.5781918821</v>
      </c>
      <c r="H16" s="17">
        <v>224585.7198591359</v>
      </c>
      <c r="I16" s="17">
        <v>68582.87865784633</v>
      </c>
      <c r="J16" s="17">
        <v>7588.615687061464</v>
      </c>
      <c r="K16" s="17">
        <v>82648.61750141994</v>
      </c>
      <c r="L16" s="17">
        <v>30518.009292218452</v>
      </c>
      <c r="M16" s="17">
        <v>60605.33332823425</v>
      </c>
      <c r="N16" s="17">
        <v>2644.8492292326528</v>
      </c>
      <c r="O16" s="17">
        <v>97112.33012976834</v>
      </c>
      <c r="P16" s="17">
        <v>89970.99827536153</v>
      </c>
      <c r="Q16" s="17">
        <v>5416.6731279801</v>
      </c>
      <c r="R16" s="17">
        <v>64048.12650401747</v>
      </c>
      <c r="S16" s="17">
        <v>3366.7468550808185</v>
      </c>
      <c r="T16" s="17">
        <v>7302.017422557456</v>
      </c>
      <c r="U16" s="17">
        <v>13496.921788359308</v>
      </c>
      <c r="V16" s="17">
        <v>1191.7686623546795</v>
      </c>
      <c r="W16" s="17">
        <v>322118.1256070113</v>
      </c>
      <c r="X16" s="17">
        <v>1340.3014678655566</v>
      </c>
      <c r="Y16" s="17">
        <v>1153.709308393069</v>
      </c>
      <c r="Z16" s="17">
        <v>43465.57957165367</v>
      </c>
      <c r="AA16" s="17">
        <v>2599.774760945648</v>
      </c>
      <c r="AB16" s="17">
        <v>358.9987433336036</v>
      </c>
      <c r="AC16" s="17">
        <v>4146.509604251787</v>
      </c>
      <c r="AD16" s="17">
        <v>6400.8860962256185</v>
      </c>
      <c r="AE16" s="17">
        <v>65301.407111739725</v>
      </c>
      <c r="AF16" s="17">
        <v>3595.7816980186058</v>
      </c>
      <c r="AG16" s="17">
        <v>22756.184659523187</v>
      </c>
      <c r="AH16" s="17">
        <v>5662.3443820938655</v>
      </c>
      <c r="AI16" s="17">
        <v>55966.68706550031</v>
      </c>
      <c r="AJ16" s="17">
        <v>17681.207017461256</v>
      </c>
      <c r="AK16" s="17">
        <v>181450.70262685747</v>
      </c>
      <c r="AL16" s="17">
        <v>4608.983841026322</v>
      </c>
      <c r="AM16" s="17">
        <v>10794.227549010175</v>
      </c>
      <c r="AN16" s="17">
        <v>85372.24876496717</v>
      </c>
      <c r="AO16" s="17">
        <v>38547.6475140402</v>
      </c>
      <c r="AP16" s="17">
        <v>64012.69980448069</v>
      </c>
      <c r="AQ16" s="17">
        <v>871.5567236398764</v>
      </c>
      <c r="AR16" s="17">
        <v>27862.550721491476</v>
      </c>
      <c r="AS16" s="17">
        <v>9858.784888519485</v>
      </c>
      <c r="AT16" s="17">
        <v>2903.2600389189515</v>
      </c>
      <c r="AU16" s="17">
        <v>4976.3615113742535</v>
      </c>
      <c r="AV16" s="17">
        <v>182762.7978918692</v>
      </c>
      <c r="AW16" s="17">
        <v>0</v>
      </c>
      <c r="AX16" s="17">
        <v>16079.308021423452</v>
      </c>
      <c r="AY16" s="17">
        <v>12874.847077619579</v>
      </c>
      <c r="AZ16" s="17">
        <v>11685.87554468883</v>
      </c>
      <c r="BA16" s="17">
        <v>8061.919091644557</v>
      </c>
      <c r="BB16" s="17">
        <v>2841.593289728643</v>
      </c>
      <c r="BC16" s="17">
        <v>23499.037135022438</v>
      </c>
      <c r="BD16" s="17">
        <v>13151.282801843476</v>
      </c>
      <c r="BE16" s="17">
        <v>4045.6746211210443</v>
      </c>
      <c r="BF16" s="17">
        <v>5555.572410811752</v>
      </c>
      <c r="BG16" s="17">
        <v>22078.59675749677</v>
      </c>
      <c r="BH16" s="17">
        <v>259281.0208447433</v>
      </c>
      <c r="BI16" s="17">
        <v>7300.039101631502</v>
      </c>
      <c r="BJ16" s="17">
        <v>4684.2089173520935</v>
      </c>
      <c r="BK16" s="17">
        <v>139479.00732169073</v>
      </c>
      <c r="BL16" s="17">
        <v>2202.904024866547</v>
      </c>
      <c r="BM16" s="17">
        <v>26992.382742775742</v>
      </c>
      <c r="BN16" s="17">
        <v>0</v>
      </c>
      <c r="BO16" s="17">
        <v>490.67161256400715</v>
      </c>
      <c r="BP16" s="17">
        <v>75197.00451321717</v>
      </c>
      <c r="BQ16" s="17">
        <v>4488.44618812539</v>
      </c>
      <c r="BR16" s="17">
        <v>13043.378388203539</v>
      </c>
      <c r="BS16" s="17">
        <v>32262.12334935212</v>
      </c>
      <c r="BT16" s="17">
        <v>11078.68104684299</v>
      </c>
      <c r="BU16" s="17">
        <v>20396.20990826825</v>
      </c>
      <c r="BV16" s="17">
        <v>42217.023099640406</v>
      </c>
      <c r="BW16" s="17">
        <v>19097.149819409253</v>
      </c>
      <c r="BX16" s="17">
        <v>6548.078969626311</v>
      </c>
      <c r="BY16" s="17">
        <v>25079.864273563475</v>
      </c>
      <c r="BZ16" s="17">
        <v>10731.611150780613</v>
      </c>
      <c r="CA16" s="17">
        <v>39825.01542729621</v>
      </c>
      <c r="CB16" s="17">
        <v>501.56022192304096</v>
      </c>
      <c r="CC16" s="17">
        <v>1202.0475867640741</v>
      </c>
      <c r="CD16" s="17">
        <v>10603.607524378753</v>
      </c>
      <c r="CE16" s="17">
        <v>1441.603328202972</v>
      </c>
      <c r="CF16" s="17">
        <v>22971.64380484839</v>
      </c>
      <c r="CG16" s="17">
        <v>0</v>
      </c>
      <c r="CH16" s="17">
        <v>22643.751572269626</v>
      </c>
      <c r="CI16" s="17">
        <v>0</v>
      </c>
      <c r="CJ16" s="17">
        <v>36965.620676313236</v>
      </c>
      <c r="CK16" s="17">
        <v>102141.76579889379</v>
      </c>
      <c r="CL16" s="17">
        <v>26773.405271605992</v>
      </c>
      <c r="CM16" s="17">
        <v>1853.5770741121291</v>
      </c>
      <c r="CN16" s="17">
        <v>133981.47958776212</v>
      </c>
      <c r="CO16" s="17">
        <v>16564.292981048067</v>
      </c>
      <c r="CP16" s="17">
        <v>0</v>
      </c>
      <c r="CQ16" s="17">
        <v>0</v>
      </c>
      <c r="CR16" s="17">
        <v>0</v>
      </c>
      <c r="CS16" s="17">
        <v>1168099.8845741106</v>
      </c>
      <c r="CT16" s="17">
        <v>462140.5393871976</v>
      </c>
      <c r="CU16" s="17">
        <v>1908408.0865276386</v>
      </c>
      <c r="CV16" s="17">
        <v>39865.069906229124</v>
      </c>
      <c r="CW16" s="17">
        <v>363414.20634400134</v>
      </c>
      <c r="CX16" s="17">
        <v>1061629.6027071844</v>
      </c>
      <c r="CY16" s="17">
        <v>937761.6807022875</v>
      </c>
      <c r="CZ16" s="17">
        <v>14766.608928334736</v>
      </c>
      <c r="DA16" s="17">
        <v>13153.380083718166</v>
      </c>
      <c r="DB16" s="17">
        <v>54480.920304026375</v>
      </c>
      <c r="DC16" s="17">
        <v>199877.33877375137</v>
      </c>
      <c r="DD16" s="17">
        <v>34186.61558410571</v>
      </c>
      <c r="DE16" s="17">
        <v>180431.01141806663</v>
      </c>
      <c r="DF16" s="17">
        <v>343526.25058174983</v>
      </c>
      <c r="DG16" s="17">
        <v>241517.88884080565</v>
      </c>
      <c r="DH16" s="17">
        <v>635045.6547943264</v>
      </c>
      <c r="DI16" s="17">
        <v>90083.87737513334</v>
      </c>
      <c r="DJ16" s="17">
        <v>0</v>
      </c>
      <c r="DK16" s="17">
        <v>0</v>
      </c>
      <c r="DL16" s="17">
        <v>571069.2726372244</v>
      </c>
      <c r="DM16" s="17">
        <v>0</v>
      </c>
      <c r="DN16" s="17">
        <v>571069.2726372244</v>
      </c>
      <c r="DO16" s="17">
        <v>2324.350305432645</v>
      </c>
      <c r="DP16" s="17">
        <v>19285.700831001304</v>
      </c>
      <c r="DQ16" s="17">
        <v>159144.31366763668</v>
      </c>
      <c r="DR16" s="17">
        <v>260959.31950509714</v>
      </c>
      <c r="DS16" s="17">
        <v>247655.72666579025</v>
      </c>
      <c r="DT16" s="17">
        <v>779891.0654448764</v>
      </c>
      <c r="DU16" s="17">
        <v>3466765.8037244966</v>
      </c>
      <c r="DV16" s="16">
        <v>18519913.858212706</v>
      </c>
      <c r="DW16" s="2"/>
    </row>
    <row r="17" spans="1:127" ht="14.25" customHeight="1">
      <c r="A17" s="30"/>
      <c r="B17" s="24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6"/>
      <c r="DW17" s="2"/>
    </row>
    <row r="18" spans="1:127" ht="14.25" customHeight="1">
      <c r="A18" s="26" t="s">
        <v>13</v>
      </c>
      <c r="B18" s="23">
        <f>+B9-B11</f>
        <v>3970550.1941578607</v>
      </c>
      <c r="C18" s="15">
        <f>+C9-C11</f>
        <v>803361.3210566216</v>
      </c>
      <c r="D18" s="15">
        <f aca="true" t="shared" si="9" ref="D18:BO18">+D9-D11</f>
        <v>238049.53957860934</v>
      </c>
      <c r="E18" s="15">
        <f t="shared" si="9"/>
        <v>723493.0787059519</v>
      </c>
      <c r="F18" s="15">
        <f t="shared" si="9"/>
        <v>580154.8354654597</v>
      </c>
      <c r="G18" s="15">
        <f t="shared" si="9"/>
        <v>2862691.6742570456</v>
      </c>
      <c r="H18" s="15">
        <f t="shared" si="9"/>
        <v>309672.4348768479</v>
      </c>
      <c r="I18" s="15">
        <f t="shared" si="9"/>
        <v>514667.19559669076</v>
      </c>
      <c r="J18" s="15">
        <f t="shared" si="9"/>
        <v>22079.173873125645</v>
      </c>
      <c r="K18" s="15">
        <f t="shared" si="9"/>
        <v>172699.78692007303</v>
      </c>
      <c r="L18" s="15">
        <f t="shared" si="9"/>
        <v>224990.8548432892</v>
      </c>
      <c r="M18" s="15">
        <f t="shared" si="9"/>
        <v>4606137.065741074</v>
      </c>
      <c r="N18" s="15">
        <f t="shared" si="9"/>
        <v>35660.73968935343</v>
      </c>
      <c r="O18" s="15">
        <f t="shared" si="9"/>
        <v>521464.5787754214</v>
      </c>
      <c r="P18" s="15">
        <f t="shared" si="9"/>
        <v>1037556.6648915503</v>
      </c>
      <c r="Q18" s="15">
        <f t="shared" si="9"/>
        <v>62050.9894409648</v>
      </c>
      <c r="R18" s="15">
        <f t="shared" si="9"/>
        <v>354615.25636248715</v>
      </c>
      <c r="S18" s="15">
        <f t="shared" si="9"/>
        <v>242783.89514767955</v>
      </c>
      <c r="T18" s="15">
        <f t="shared" si="9"/>
        <v>409538.0483579981</v>
      </c>
      <c r="U18" s="15">
        <f t="shared" si="9"/>
        <v>140266.12285223656</v>
      </c>
      <c r="V18" s="15">
        <f t="shared" si="9"/>
        <v>39381.34354480184</v>
      </c>
      <c r="W18" s="15">
        <f t="shared" si="9"/>
        <v>1249220.5857620488</v>
      </c>
      <c r="X18" s="15">
        <f t="shared" si="9"/>
        <v>176809.5352978742</v>
      </c>
      <c r="Y18" s="15">
        <f t="shared" si="9"/>
        <v>148123.9592502226</v>
      </c>
      <c r="Z18" s="15">
        <f t="shared" si="9"/>
        <v>260607.63744924674</v>
      </c>
      <c r="AA18" s="15">
        <f t="shared" si="9"/>
        <v>452243.05958686426</v>
      </c>
      <c r="AB18" s="15">
        <f t="shared" si="9"/>
        <v>60920.65313812511</v>
      </c>
      <c r="AC18" s="15">
        <f t="shared" si="9"/>
        <v>410531.0934078798</v>
      </c>
      <c r="AD18" s="15">
        <f t="shared" si="9"/>
        <v>239065.34076954648</v>
      </c>
      <c r="AE18" s="15">
        <f t="shared" si="9"/>
        <v>658752.132871513</v>
      </c>
      <c r="AF18" s="15">
        <f t="shared" si="9"/>
        <v>211780.93071278973</v>
      </c>
      <c r="AG18" s="15">
        <f t="shared" si="9"/>
        <v>460306.006996882</v>
      </c>
      <c r="AH18" s="15">
        <f t="shared" si="9"/>
        <v>99054.59055005414</v>
      </c>
      <c r="AI18" s="15">
        <f t="shared" si="9"/>
        <v>288012.83595914056</v>
      </c>
      <c r="AJ18" s="15">
        <f t="shared" si="9"/>
        <v>206310.38930797705</v>
      </c>
      <c r="AK18" s="15">
        <f t="shared" si="9"/>
        <v>974593.4412937167</v>
      </c>
      <c r="AL18" s="15">
        <f t="shared" si="9"/>
        <v>169808.58914812992</v>
      </c>
      <c r="AM18" s="15">
        <f t="shared" si="9"/>
        <v>102215.02921369878</v>
      </c>
      <c r="AN18" s="15">
        <f t="shared" si="9"/>
        <v>563072.6749013548</v>
      </c>
      <c r="AO18" s="15">
        <f t="shared" si="9"/>
        <v>277034.29182950204</v>
      </c>
      <c r="AP18" s="15">
        <f t="shared" si="9"/>
        <v>331575.20233606803</v>
      </c>
      <c r="AQ18" s="15">
        <f t="shared" si="9"/>
        <v>89064.43398380201</v>
      </c>
      <c r="AR18" s="15">
        <f t="shared" si="9"/>
        <v>318455.70156605646</v>
      </c>
      <c r="AS18" s="15">
        <f t="shared" si="9"/>
        <v>182760.2609703614</v>
      </c>
      <c r="AT18" s="15">
        <f t="shared" si="9"/>
        <v>100619.32421126115</v>
      </c>
      <c r="AU18" s="15">
        <f t="shared" si="9"/>
        <v>509239.13251934753</v>
      </c>
      <c r="AV18" s="15">
        <f t="shared" si="9"/>
        <v>659712.8090943797</v>
      </c>
      <c r="AW18" s="15">
        <f t="shared" si="9"/>
        <v>739762.2699060648</v>
      </c>
      <c r="AX18" s="15">
        <f t="shared" si="9"/>
        <v>454497.7755559757</v>
      </c>
      <c r="AY18" s="15">
        <f t="shared" si="9"/>
        <v>66491.12716483734</v>
      </c>
      <c r="AZ18" s="15">
        <f t="shared" si="9"/>
        <v>240473.46397086536</v>
      </c>
      <c r="BA18" s="15">
        <f t="shared" si="9"/>
        <v>254521.63885644008</v>
      </c>
      <c r="BB18" s="15">
        <f t="shared" si="9"/>
        <v>938016.2032296455</v>
      </c>
      <c r="BC18" s="15">
        <f t="shared" si="9"/>
        <v>485541.4523466943</v>
      </c>
      <c r="BD18" s="15">
        <f t="shared" si="9"/>
        <v>331848.47102089354</v>
      </c>
      <c r="BE18" s="15">
        <f t="shared" si="9"/>
        <v>100689.95150258228</v>
      </c>
      <c r="BF18" s="15">
        <f t="shared" si="9"/>
        <v>65151.19466542214</v>
      </c>
      <c r="BG18" s="15">
        <f t="shared" si="9"/>
        <v>158838.27587895733</v>
      </c>
      <c r="BH18" s="15">
        <f t="shared" si="9"/>
        <v>1193072.5858099079</v>
      </c>
      <c r="BI18" s="15">
        <f t="shared" si="9"/>
        <v>184121.72853080207</v>
      </c>
      <c r="BJ18" s="15">
        <f t="shared" si="9"/>
        <v>114137.05527475366</v>
      </c>
      <c r="BK18" s="15">
        <f t="shared" si="9"/>
        <v>156432.4849130381</v>
      </c>
      <c r="BL18" s="15">
        <f t="shared" si="9"/>
        <v>312471.24474013236</v>
      </c>
      <c r="BM18" s="15">
        <f t="shared" si="9"/>
        <v>183313.56622417536</v>
      </c>
      <c r="BN18" s="15">
        <f t="shared" si="9"/>
        <v>948188.5529880337</v>
      </c>
      <c r="BO18" s="15">
        <f t="shared" si="9"/>
        <v>179599.384007347</v>
      </c>
      <c r="BP18" s="15">
        <f aca="true" t="shared" si="10" ref="BP18:DV18">+BP9-BP11</f>
        <v>260019.5585478496</v>
      </c>
      <c r="BQ18" s="15">
        <f t="shared" si="10"/>
        <v>120413.22346509682</v>
      </c>
      <c r="BR18" s="15">
        <f t="shared" si="10"/>
        <v>156264.50528287873</v>
      </c>
      <c r="BS18" s="15">
        <f t="shared" si="10"/>
        <v>183906.93624834184</v>
      </c>
      <c r="BT18" s="15">
        <f t="shared" si="10"/>
        <v>443144.06268734456</v>
      </c>
      <c r="BU18" s="15">
        <f t="shared" si="10"/>
        <v>185578.9932925294</v>
      </c>
      <c r="BV18" s="15">
        <f t="shared" si="10"/>
        <v>271587.26890792855</v>
      </c>
      <c r="BW18" s="15">
        <f t="shared" si="10"/>
        <v>215337.07799725726</v>
      </c>
      <c r="BX18" s="15">
        <f t="shared" si="10"/>
        <v>174741.98742361655</v>
      </c>
      <c r="BY18" s="15">
        <f t="shared" si="10"/>
        <v>277105.50658081414</v>
      </c>
      <c r="BZ18" s="15">
        <f t="shared" si="10"/>
        <v>97554.70815329706</v>
      </c>
      <c r="CA18" s="15">
        <f t="shared" si="10"/>
        <v>130001.24830273891</v>
      </c>
      <c r="CB18" s="15">
        <f t="shared" si="10"/>
        <v>51377.115747877964</v>
      </c>
      <c r="CC18" s="15">
        <f t="shared" si="10"/>
        <v>30038.655466084456</v>
      </c>
      <c r="CD18" s="15">
        <f t="shared" si="10"/>
        <v>48571.17972861897</v>
      </c>
      <c r="CE18" s="15">
        <f t="shared" si="10"/>
        <v>75250.97667121893</v>
      </c>
      <c r="CF18" s="15">
        <f t="shared" si="10"/>
        <v>161497.05125223662</v>
      </c>
      <c r="CG18" s="15">
        <f t="shared" si="10"/>
        <v>138634.20859707895</v>
      </c>
      <c r="CH18" s="15">
        <f t="shared" si="10"/>
        <v>107029.16156162159</v>
      </c>
      <c r="CI18" s="15">
        <f t="shared" si="10"/>
        <v>751391.1698651052</v>
      </c>
      <c r="CJ18" s="15">
        <f t="shared" si="10"/>
        <v>142999.19098652672</v>
      </c>
      <c r="CK18" s="15">
        <f t="shared" si="10"/>
        <v>617101.4089285276</v>
      </c>
      <c r="CL18" s="15">
        <f t="shared" si="10"/>
        <v>221277.37359906593</v>
      </c>
      <c r="CM18" s="15">
        <f t="shared" si="10"/>
        <v>35521.89843295356</v>
      </c>
      <c r="CN18" s="15">
        <f t="shared" si="10"/>
        <v>898773.7097481885</v>
      </c>
      <c r="CO18" s="15">
        <f t="shared" si="10"/>
        <v>192878.77127353015</v>
      </c>
      <c r="CP18" s="15">
        <f t="shared" si="10"/>
        <v>1940044.464395916</v>
      </c>
      <c r="CQ18" s="15">
        <f t="shared" si="10"/>
        <v>473249.9710812053</v>
      </c>
      <c r="CR18" s="15">
        <f t="shared" si="10"/>
        <v>400461.0473194698</v>
      </c>
      <c r="CS18" s="15">
        <f t="shared" si="10"/>
        <v>11493847.14556722</v>
      </c>
      <c r="CT18" s="15">
        <f t="shared" si="10"/>
        <v>6669359.79709166</v>
      </c>
      <c r="CU18" s="15">
        <f t="shared" si="10"/>
        <v>15148523.850150658</v>
      </c>
      <c r="CV18" s="15">
        <f t="shared" si="10"/>
        <v>1467407.5362864663</v>
      </c>
      <c r="CW18" s="15">
        <f t="shared" si="10"/>
        <v>3081041.434587392</v>
      </c>
      <c r="CX18" s="15">
        <f t="shared" si="10"/>
        <v>2180669.8243672643</v>
      </c>
      <c r="CY18" s="15">
        <f t="shared" si="10"/>
        <v>3615744.3422566997</v>
      </c>
      <c r="CZ18" s="15">
        <f t="shared" si="10"/>
        <v>496240.0008502777</v>
      </c>
      <c r="DA18" s="15">
        <f t="shared" si="10"/>
        <v>67459.16565470464</v>
      </c>
      <c r="DB18" s="15">
        <f t="shared" si="10"/>
        <v>436455.0568026987</v>
      </c>
      <c r="DC18" s="15">
        <f t="shared" si="10"/>
        <v>1133023.3458752334</v>
      </c>
      <c r="DD18" s="15">
        <f t="shared" si="10"/>
        <v>300812.141066552</v>
      </c>
      <c r="DE18" s="15">
        <f t="shared" si="10"/>
        <v>4007934.4252776215</v>
      </c>
      <c r="DF18" s="15">
        <f t="shared" si="10"/>
        <v>4340413.46758702</v>
      </c>
      <c r="DG18" s="15">
        <f t="shared" si="10"/>
        <v>-14079.244436073815</v>
      </c>
      <c r="DH18" s="15">
        <f t="shared" si="10"/>
        <v>7885411.051381979</v>
      </c>
      <c r="DI18" s="15">
        <f t="shared" si="10"/>
        <v>32087560.643117752</v>
      </c>
      <c r="DJ18" s="15">
        <f t="shared" si="10"/>
        <v>211702.46405703388</v>
      </c>
      <c r="DK18" s="15">
        <f t="shared" si="10"/>
        <v>3155.1563532799482</v>
      </c>
      <c r="DL18" s="15">
        <f t="shared" si="10"/>
        <v>1632154.4167966018</v>
      </c>
      <c r="DM18" s="15">
        <f t="shared" si="10"/>
        <v>8124.301556274295</v>
      </c>
      <c r="DN18" s="15">
        <f t="shared" si="10"/>
        <v>4053681.7109311307</v>
      </c>
      <c r="DO18" s="15">
        <f t="shared" si="10"/>
        <v>53101.90757820627</v>
      </c>
      <c r="DP18" s="15">
        <f t="shared" si="10"/>
        <v>298718.1992592118</v>
      </c>
      <c r="DQ18" s="15">
        <f t="shared" si="10"/>
        <v>141638.06288496242</v>
      </c>
      <c r="DR18" s="15">
        <f t="shared" si="10"/>
        <v>178692.616599628</v>
      </c>
      <c r="DS18" s="15">
        <f t="shared" si="10"/>
        <v>588024.5618496562</v>
      </c>
      <c r="DT18" s="15">
        <f t="shared" si="10"/>
        <v>6419197.309196827</v>
      </c>
      <c r="DU18" s="15">
        <f t="shared" si="10"/>
        <v>0</v>
      </c>
      <c r="DV18" s="15">
        <f t="shared" si="10"/>
        <v>150966689.98494238</v>
      </c>
      <c r="DW18" s="2"/>
    </row>
    <row r="19" spans="1:126" ht="14.25" customHeight="1">
      <c r="A19" s="26"/>
      <c r="B19" s="23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</row>
    <row r="20" spans="1:126" ht="14.25" customHeight="1">
      <c r="A20" s="27" t="s">
        <v>5</v>
      </c>
      <c r="B20" s="21">
        <f>+B21+B24</f>
        <v>121491.87163482868</v>
      </c>
      <c r="C20" s="14">
        <f aca="true" t="shared" si="11" ref="C20:BN20">+C21+C24</f>
        <v>129138.3214651245</v>
      </c>
      <c r="D20" s="14">
        <f t="shared" si="11"/>
        <v>72382.38110349342</v>
      </c>
      <c r="E20" s="14">
        <f t="shared" si="11"/>
        <v>233861.40525106143</v>
      </c>
      <c r="F20" s="14">
        <f t="shared" si="11"/>
        <v>9882.990819544611</v>
      </c>
      <c r="G20" s="14">
        <f t="shared" si="11"/>
        <v>265386.9114649325</v>
      </c>
      <c r="H20" s="14">
        <f t="shared" si="11"/>
        <v>59681.199381115446</v>
      </c>
      <c r="I20" s="14">
        <f t="shared" si="11"/>
        <v>43391.85354621199</v>
      </c>
      <c r="J20" s="14">
        <f t="shared" si="11"/>
        <v>1965.5925925925924</v>
      </c>
      <c r="K20" s="14">
        <f t="shared" si="11"/>
        <v>31594.803392838483</v>
      </c>
      <c r="L20" s="14">
        <f t="shared" si="11"/>
        <v>18175.36797921742</v>
      </c>
      <c r="M20" s="14">
        <f t="shared" si="11"/>
        <v>21578.98865132255</v>
      </c>
      <c r="N20" s="14">
        <f t="shared" si="11"/>
        <v>1356.2618248038077</v>
      </c>
      <c r="O20" s="14">
        <f t="shared" si="11"/>
        <v>22416.404695955385</v>
      </c>
      <c r="P20" s="14">
        <f t="shared" si="11"/>
        <v>81096</v>
      </c>
      <c r="Q20" s="14">
        <f t="shared" si="11"/>
        <v>8790.462728253693</v>
      </c>
      <c r="R20" s="14">
        <f t="shared" si="11"/>
        <v>44720</v>
      </c>
      <c r="S20" s="14">
        <f t="shared" si="11"/>
        <v>8616</v>
      </c>
      <c r="T20" s="14">
        <f t="shared" si="11"/>
        <v>29220</v>
      </c>
      <c r="U20" s="14">
        <f t="shared" si="11"/>
        <v>15457</v>
      </c>
      <c r="V20" s="14">
        <f t="shared" si="11"/>
        <v>4320</v>
      </c>
      <c r="W20" s="14">
        <f t="shared" si="11"/>
        <v>160249</v>
      </c>
      <c r="X20" s="14">
        <f t="shared" si="11"/>
        <v>9308</v>
      </c>
      <c r="Y20" s="14">
        <f t="shared" si="11"/>
        <v>10733</v>
      </c>
      <c r="Z20" s="14">
        <f t="shared" si="11"/>
        <v>21913</v>
      </c>
      <c r="AA20" s="14">
        <f t="shared" si="11"/>
        <v>28855</v>
      </c>
      <c r="AB20" s="14">
        <f t="shared" si="11"/>
        <v>1122</v>
      </c>
      <c r="AC20" s="14">
        <f t="shared" si="11"/>
        <v>20418</v>
      </c>
      <c r="AD20" s="14">
        <f t="shared" si="11"/>
        <v>4573</v>
      </c>
      <c r="AE20" s="14">
        <f t="shared" si="11"/>
        <v>41596</v>
      </c>
      <c r="AF20" s="14">
        <f t="shared" si="11"/>
        <v>6289.000000000001</v>
      </c>
      <c r="AG20" s="14">
        <f t="shared" si="11"/>
        <v>35114</v>
      </c>
      <c r="AH20" s="14">
        <f t="shared" si="11"/>
        <v>7257</v>
      </c>
      <c r="AI20" s="14">
        <f t="shared" si="11"/>
        <v>30999</v>
      </c>
      <c r="AJ20" s="14">
        <f t="shared" si="11"/>
        <v>17824</v>
      </c>
      <c r="AK20" s="14">
        <f t="shared" si="11"/>
        <v>123321</v>
      </c>
      <c r="AL20" s="14">
        <f t="shared" si="11"/>
        <v>13477</v>
      </c>
      <c r="AM20" s="14">
        <f t="shared" si="11"/>
        <v>7869</v>
      </c>
      <c r="AN20" s="14">
        <f t="shared" si="11"/>
        <v>54741</v>
      </c>
      <c r="AO20" s="14">
        <f t="shared" si="11"/>
        <v>41345</v>
      </c>
      <c r="AP20" s="14">
        <f t="shared" si="11"/>
        <v>55921</v>
      </c>
      <c r="AQ20" s="14">
        <f t="shared" si="11"/>
        <v>8865</v>
      </c>
      <c r="AR20" s="14">
        <f t="shared" si="11"/>
        <v>15984</v>
      </c>
      <c r="AS20" s="14">
        <f t="shared" si="11"/>
        <v>9029</v>
      </c>
      <c r="AT20" s="14">
        <f t="shared" si="11"/>
        <v>13950</v>
      </c>
      <c r="AU20" s="14">
        <f t="shared" si="11"/>
        <v>17500</v>
      </c>
      <c r="AV20" s="14">
        <f t="shared" si="11"/>
        <v>45185</v>
      </c>
      <c r="AW20" s="14">
        <f t="shared" si="11"/>
        <v>9461.477133211496</v>
      </c>
      <c r="AX20" s="14">
        <f t="shared" si="11"/>
        <v>10776</v>
      </c>
      <c r="AY20" s="14">
        <f t="shared" si="11"/>
        <v>4856.924005361017</v>
      </c>
      <c r="AZ20" s="14">
        <f t="shared" si="11"/>
        <v>8008</v>
      </c>
      <c r="BA20" s="14">
        <f t="shared" si="11"/>
        <v>6285</v>
      </c>
      <c r="BB20" s="14">
        <f t="shared" si="11"/>
        <v>27518</v>
      </c>
      <c r="BC20" s="14">
        <f t="shared" si="11"/>
        <v>17767</v>
      </c>
      <c r="BD20" s="14">
        <f t="shared" si="11"/>
        <v>12520</v>
      </c>
      <c r="BE20" s="14">
        <f t="shared" si="11"/>
        <v>3455</v>
      </c>
      <c r="BF20" s="14">
        <f t="shared" si="11"/>
        <v>5932</v>
      </c>
      <c r="BG20" s="14">
        <f t="shared" si="11"/>
        <v>10177</v>
      </c>
      <c r="BH20" s="14">
        <f t="shared" si="11"/>
        <v>78058</v>
      </c>
      <c r="BI20" s="14">
        <f t="shared" si="11"/>
        <v>8505</v>
      </c>
      <c r="BJ20" s="14">
        <f t="shared" si="11"/>
        <v>10975.000000000002</v>
      </c>
      <c r="BK20" s="14">
        <f t="shared" si="11"/>
        <v>74104.99999999999</v>
      </c>
      <c r="BL20" s="14">
        <f t="shared" si="11"/>
        <v>7947</v>
      </c>
      <c r="BM20" s="14">
        <f t="shared" si="11"/>
        <v>21426</v>
      </c>
      <c r="BN20" s="14">
        <f t="shared" si="11"/>
        <v>24416.909827591593</v>
      </c>
      <c r="BO20" s="14">
        <f aca="true" t="shared" si="12" ref="BO20:DV20">+BO21+BO24</f>
        <v>7021</v>
      </c>
      <c r="BP20" s="14">
        <f t="shared" si="12"/>
        <v>24817.000000000004</v>
      </c>
      <c r="BQ20" s="14">
        <f t="shared" si="12"/>
        <v>25526</v>
      </c>
      <c r="BR20" s="14">
        <f t="shared" si="12"/>
        <v>11252.000000000002</v>
      </c>
      <c r="BS20" s="14">
        <f t="shared" si="12"/>
        <v>14271</v>
      </c>
      <c r="BT20" s="14">
        <f t="shared" si="12"/>
        <v>34331</v>
      </c>
      <c r="BU20" s="14">
        <f t="shared" si="12"/>
        <v>9832</v>
      </c>
      <c r="BV20" s="14">
        <f t="shared" si="12"/>
        <v>18286</v>
      </c>
      <c r="BW20" s="14">
        <f t="shared" si="12"/>
        <v>19058</v>
      </c>
      <c r="BX20" s="14">
        <f t="shared" si="12"/>
        <v>18991</v>
      </c>
      <c r="BY20" s="14">
        <f t="shared" si="12"/>
        <v>15601</v>
      </c>
      <c r="BZ20" s="14">
        <f t="shared" si="12"/>
        <v>3121</v>
      </c>
      <c r="CA20" s="14">
        <f t="shared" si="12"/>
        <v>14649.999999999998</v>
      </c>
      <c r="CB20" s="14">
        <f t="shared" si="12"/>
        <v>4752</v>
      </c>
      <c r="CC20" s="14">
        <f t="shared" si="12"/>
        <v>4925</v>
      </c>
      <c r="CD20" s="14">
        <f t="shared" si="12"/>
        <v>12171</v>
      </c>
      <c r="CE20" s="14">
        <f t="shared" si="12"/>
        <v>3783</v>
      </c>
      <c r="CF20" s="14">
        <f t="shared" si="12"/>
        <v>6664</v>
      </c>
      <c r="CG20" s="14">
        <f t="shared" si="12"/>
        <v>3797.3963388198135</v>
      </c>
      <c r="CH20" s="14">
        <f t="shared" si="12"/>
        <v>10942</v>
      </c>
      <c r="CI20" s="14">
        <f t="shared" si="12"/>
        <v>24299</v>
      </c>
      <c r="CJ20" s="14">
        <f t="shared" si="12"/>
        <v>15064</v>
      </c>
      <c r="CK20" s="14">
        <f t="shared" si="12"/>
        <v>49980</v>
      </c>
      <c r="CL20" s="14">
        <f t="shared" si="12"/>
        <v>10289</v>
      </c>
      <c r="CM20" s="14">
        <f t="shared" si="12"/>
        <v>3606</v>
      </c>
      <c r="CN20" s="14">
        <f t="shared" si="12"/>
        <v>97183</v>
      </c>
      <c r="CO20" s="14">
        <f t="shared" si="12"/>
        <v>22119</v>
      </c>
      <c r="CP20" s="14">
        <f t="shared" si="12"/>
        <v>47001.57927392397</v>
      </c>
      <c r="CQ20" s="14">
        <f t="shared" si="12"/>
        <v>4312.297537303856</v>
      </c>
      <c r="CR20" s="14">
        <f t="shared" si="12"/>
        <v>25273.402381059517</v>
      </c>
      <c r="CS20" s="14">
        <f t="shared" si="12"/>
        <v>977389.7989935853</v>
      </c>
      <c r="CT20" s="14">
        <f t="shared" si="12"/>
        <v>400898.5636280479</v>
      </c>
      <c r="CU20" s="14">
        <f t="shared" si="12"/>
        <v>1880886.7188206527</v>
      </c>
      <c r="CV20" s="14">
        <f t="shared" si="12"/>
        <v>46945.85668615501</v>
      </c>
      <c r="CW20" s="14">
        <f t="shared" si="12"/>
        <v>271396.38819153473</v>
      </c>
      <c r="CX20" s="14">
        <f t="shared" si="12"/>
        <v>366908.7820947566</v>
      </c>
      <c r="CY20" s="14">
        <f t="shared" si="12"/>
        <v>258295.7664880231</v>
      </c>
      <c r="CZ20" s="14">
        <f t="shared" si="12"/>
        <v>2036.2559246497078</v>
      </c>
      <c r="DA20" s="14">
        <f t="shared" si="12"/>
        <v>3633.0791225030625</v>
      </c>
      <c r="DB20" s="14">
        <f t="shared" si="12"/>
        <v>11084.552426009594</v>
      </c>
      <c r="DC20" s="14">
        <f t="shared" si="12"/>
        <v>144516.99841007357</v>
      </c>
      <c r="DD20" s="14">
        <f t="shared" si="12"/>
        <v>24276.051165606634</v>
      </c>
      <c r="DE20" s="14">
        <f t="shared" si="12"/>
        <v>56796.387557341564</v>
      </c>
      <c r="DF20" s="14">
        <f t="shared" si="12"/>
        <v>136721.71624254188</v>
      </c>
      <c r="DG20" s="14">
        <f t="shared" si="12"/>
        <v>80656.61011377619</v>
      </c>
      <c r="DH20" s="14">
        <f t="shared" si="12"/>
        <v>658177.9209935196</v>
      </c>
      <c r="DI20" s="14">
        <f t="shared" si="12"/>
        <v>55986.94698615168</v>
      </c>
      <c r="DJ20" s="14">
        <f t="shared" si="12"/>
        <v>887604.7459928361</v>
      </c>
      <c r="DK20" s="14">
        <f t="shared" si="12"/>
        <v>819585.8749206838</v>
      </c>
      <c r="DL20" s="14">
        <f t="shared" si="12"/>
        <v>243128.25614620262</v>
      </c>
      <c r="DM20" s="14">
        <f t="shared" si="12"/>
        <v>246408.04026227334</v>
      </c>
      <c r="DN20" s="14">
        <f t="shared" si="12"/>
        <v>373133.0055897591</v>
      </c>
      <c r="DO20" s="14">
        <f t="shared" si="12"/>
        <v>6718.576193867786</v>
      </c>
      <c r="DP20" s="14">
        <f t="shared" si="12"/>
        <v>25117.7184753459</v>
      </c>
      <c r="DQ20" s="14">
        <f t="shared" si="12"/>
        <v>196363.62299909245</v>
      </c>
      <c r="DR20" s="14">
        <f t="shared" si="12"/>
        <v>109953.85308364831</v>
      </c>
      <c r="DS20" s="14">
        <f t="shared" si="12"/>
        <v>65554.73167092817</v>
      </c>
      <c r="DT20" s="14">
        <f t="shared" si="12"/>
        <v>624666.9500674141</v>
      </c>
      <c r="DU20" s="14">
        <f t="shared" si="12"/>
        <v>1112575.7559856346</v>
      </c>
      <c r="DV20" s="14">
        <f t="shared" si="12"/>
        <v>13020488.328261184</v>
      </c>
    </row>
    <row r="21" spans="1:126" ht="14.25" customHeight="1">
      <c r="A21" s="27" t="s">
        <v>153</v>
      </c>
      <c r="B21" s="23">
        <f>+B22+B23</f>
        <v>69066.71917803789</v>
      </c>
      <c r="C21" s="15">
        <f aca="true" t="shared" si="13" ref="C21:BN21">+C22+C23</f>
        <v>68721.39454543233</v>
      </c>
      <c r="D21" s="15">
        <f t="shared" si="13"/>
        <v>55800.68603656938</v>
      </c>
      <c r="E21" s="15">
        <f t="shared" si="13"/>
        <v>130192.89593514273</v>
      </c>
      <c r="F21" s="15">
        <f t="shared" si="13"/>
        <v>6296.778951652743</v>
      </c>
      <c r="G21" s="15">
        <f t="shared" si="13"/>
        <v>215173.86681829792</v>
      </c>
      <c r="H21" s="15">
        <f t="shared" si="13"/>
        <v>48815.46926868549</v>
      </c>
      <c r="I21" s="15">
        <f t="shared" si="13"/>
        <v>32811.63882337666</v>
      </c>
      <c r="J21" s="15">
        <f t="shared" si="13"/>
        <v>680.4882561787649</v>
      </c>
      <c r="K21" s="15">
        <f t="shared" si="13"/>
        <v>27486.099679077066</v>
      </c>
      <c r="L21" s="15">
        <f t="shared" si="13"/>
        <v>13087.469846355027</v>
      </c>
      <c r="M21" s="15">
        <f t="shared" si="13"/>
        <v>19143.455005897496</v>
      </c>
      <c r="N21" s="15">
        <f t="shared" si="13"/>
        <v>1275.1179549437509</v>
      </c>
      <c r="O21" s="15">
        <f t="shared" si="13"/>
        <v>14410.545875971318</v>
      </c>
      <c r="P21" s="15">
        <f t="shared" si="13"/>
        <v>68796.89171570768</v>
      </c>
      <c r="Q21" s="15">
        <f t="shared" si="13"/>
        <v>6854.330794290056</v>
      </c>
      <c r="R21" s="15">
        <f t="shared" si="13"/>
        <v>32799.08573791921</v>
      </c>
      <c r="S21" s="15">
        <f t="shared" si="13"/>
        <v>8375.617855417086</v>
      </c>
      <c r="T21" s="15">
        <f t="shared" si="13"/>
        <v>28511.760361505152</v>
      </c>
      <c r="U21" s="15">
        <f t="shared" si="13"/>
        <v>14144.173811406225</v>
      </c>
      <c r="V21" s="15">
        <f t="shared" si="13"/>
        <v>4201.1111136939635</v>
      </c>
      <c r="W21" s="15">
        <f t="shared" si="13"/>
        <v>111109.992971818</v>
      </c>
      <c r="X21" s="15">
        <f t="shared" si="13"/>
        <v>9131.628967233075</v>
      </c>
      <c r="Y21" s="15">
        <f t="shared" si="13"/>
        <v>10618.8906537567</v>
      </c>
      <c r="Z21" s="15">
        <f t="shared" si="13"/>
        <v>15622.612324439711</v>
      </c>
      <c r="AA21" s="15">
        <f t="shared" si="13"/>
        <v>28529.816184920335</v>
      </c>
      <c r="AB21" s="15">
        <f t="shared" si="13"/>
        <v>1100.347987345647</v>
      </c>
      <c r="AC21" s="15">
        <f t="shared" si="13"/>
        <v>19847.860647589056</v>
      </c>
      <c r="AD21" s="15">
        <f t="shared" si="13"/>
        <v>4272.642089980097</v>
      </c>
      <c r="AE21" s="15">
        <f t="shared" si="13"/>
        <v>35347.425250739965</v>
      </c>
      <c r="AF21" s="15">
        <f t="shared" si="13"/>
        <v>6059.557966701788</v>
      </c>
      <c r="AG21" s="15">
        <f t="shared" si="13"/>
        <v>31899.87386481405</v>
      </c>
      <c r="AH21" s="15">
        <f t="shared" si="13"/>
        <v>6368.516241783086</v>
      </c>
      <c r="AI21" s="15">
        <f t="shared" si="13"/>
        <v>22928.355807771626</v>
      </c>
      <c r="AJ21" s="15">
        <f t="shared" si="13"/>
        <v>14884.982902224023</v>
      </c>
      <c r="AK21" s="15">
        <f t="shared" si="13"/>
        <v>86474.7474297157</v>
      </c>
      <c r="AL21" s="15">
        <f t="shared" si="13"/>
        <v>12906.877305742428</v>
      </c>
      <c r="AM21" s="15">
        <f t="shared" si="13"/>
        <v>5390.660348176136</v>
      </c>
      <c r="AN21" s="15">
        <f t="shared" si="13"/>
        <v>40645.39766313542</v>
      </c>
      <c r="AO21" s="15">
        <f t="shared" si="13"/>
        <v>25001.570860159754</v>
      </c>
      <c r="AP21" s="15">
        <f t="shared" si="13"/>
        <v>34674.918259805534</v>
      </c>
      <c r="AQ21" s="15">
        <f t="shared" si="13"/>
        <v>8796.854659745111</v>
      </c>
      <c r="AR21" s="15">
        <f t="shared" si="13"/>
        <v>13479.964634345626</v>
      </c>
      <c r="AS21" s="15">
        <f t="shared" si="13"/>
        <v>8258.52018559734</v>
      </c>
      <c r="AT21" s="15">
        <f t="shared" si="13"/>
        <v>13636.031610475722</v>
      </c>
      <c r="AU21" s="15">
        <f t="shared" si="13"/>
        <v>17252.273846393637</v>
      </c>
      <c r="AV21" s="15">
        <f t="shared" si="13"/>
        <v>31439.41305371867</v>
      </c>
      <c r="AW21" s="15">
        <f t="shared" si="13"/>
        <v>9461.477133211496</v>
      </c>
      <c r="AX21" s="15">
        <f t="shared" si="13"/>
        <v>10226.535770319919</v>
      </c>
      <c r="AY21" s="15">
        <f t="shared" si="13"/>
        <v>4541.278854994166</v>
      </c>
      <c r="AZ21" s="15">
        <f t="shared" si="13"/>
        <v>7629.7329975989405</v>
      </c>
      <c r="BA21" s="15">
        <f t="shared" si="13"/>
        <v>6018.635930536801</v>
      </c>
      <c r="BB21" s="15">
        <f t="shared" si="13"/>
        <v>27462.175966267278</v>
      </c>
      <c r="BC21" s="15">
        <f t="shared" si="13"/>
        <v>17049.35101016594</v>
      </c>
      <c r="BD21" s="15">
        <f t="shared" si="13"/>
        <v>12008.119526649603</v>
      </c>
      <c r="BE21" s="15">
        <f t="shared" si="13"/>
        <v>3321.8213657612832</v>
      </c>
      <c r="BF21" s="15">
        <f t="shared" si="13"/>
        <v>5751.568838789981</v>
      </c>
      <c r="BG21" s="15">
        <f t="shared" si="13"/>
        <v>8646.580461498383</v>
      </c>
      <c r="BH21" s="15">
        <f t="shared" si="13"/>
        <v>63738.10670074617</v>
      </c>
      <c r="BI21" s="15">
        <f t="shared" si="13"/>
        <v>7800.746709127252</v>
      </c>
      <c r="BJ21" s="15">
        <f t="shared" si="13"/>
        <v>10277.929148107947</v>
      </c>
      <c r="BK21" s="15">
        <f t="shared" si="13"/>
        <v>45944.336239035336</v>
      </c>
      <c r="BL21" s="15">
        <f t="shared" si="13"/>
        <v>7779.005404836577</v>
      </c>
      <c r="BM21" s="15">
        <f t="shared" si="13"/>
        <v>15976.266530263987</v>
      </c>
      <c r="BN21" s="15">
        <f t="shared" si="13"/>
        <v>24416.909827591593</v>
      </c>
      <c r="BO21" s="15">
        <f aca="true" t="shared" si="14" ref="BO21:DU21">+BO22+BO23</f>
        <v>6971.081853231415</v>
      </c>
      <c r="BP21" s="15">
        <f t="shared" si="14"/>
        <v>14124.614797257982</v>
      </c>
      <c r="BQ21" s="15">
        <f t="shared" si="14"/>
        <v>24607.691196004704</v>
      </c>
      <c r="BR21" s="15">
        <f t="shared" si="14"/>
        <v>9352.182613193956</v>
      </c>
      <c r="BS21" s="15">
        <f t="shared" si="14"/>
        <v>9435.182422560767</v>
      </c>
      <c r="BT21" s="15">
        <f t="shared" si="14"/>
        <v>32644.834109256637</v>
      </c>
      <c r="BU21" s="15">
        <f t="shared" si="14"/>
        <v>7916.158652238486</v>
      </c>
      <c r="BV21" s="15">
        <f t="shared" si="14"/>
        <v>13136.358685756391</v>
      </c>
      <c r="BW21" s="15">
        <f t="shared" si="14"/>
        <v>16065.445827670457</v>
      </c>
      <c r="BX21" s="15">
        <f t="shared" si="14"/>
        <v>18080.485591045915</v>
      </c>
      <c r="BY21" s="15">
        <f t="shared" si="14"/>
        <v>12651.693890950713</v>
      </c>
      <c r="BZ21" s="15">
        <f t="shared" si="14"/>
        <v>2082.6547512065663</v>
      </c>
      <c r="CA21" s="15">
        <f t="shared" si="14"/>
        <v>8754.51449467687</v>
      </c>
      <c r="CB21" s="15">
        <f t="shared" si="14"/>
        <v>4700.989057936884</v>
      </c>
      <c r="CC21" s="15">
        <f t="shared" si="14"/>
        <v>4810.553087505084</v>
      </c>
      <c r="CD21" s="15">
        <f t="shared" si="14"/>
        <v>10811.733927150346</v>
      </c>
      <c r="CE21" s="15">
        <f t="shared" si="14"/>
        <v>3619.040864860078</v>
      </c>
      <c r="CF21" s="15">
        <f t="shared" si="14"/>
        <v>5222.049862531991</v>
      </c>
      <c r="CG21" s="15">
        <f t="shared" si="14"/>
        <v>3797.3963388198135</v>
      </c>
      <c r="CH21" s="15">
        <f t="shared" si="14"/>
        <v>8485.794795765325</v>
      </c>
      <c r="CI21" s="15">
        <f t="shared" si="14"/>
        <v>24299</v>
      </c>
      <c r="CJ21" s="15">
        <f t="shared" si="14"/>
        <v>9344.190205252024</v>
      </c>
      <c r="CK21" s="15">
        <f t="shared" si="14"/>
        <v>39123.63691655985</v>
      </c>
      <c r="CL21" s="15">
        <f t="shared" si="14"/>
        <v>7235.981722425622</v>
      </c>
      <c r="CM21" s="15">
        <f t="shared" si="14"/>
        <v>3275.541686421505</v>
      </c>
      <c r="CN21" s="15">
        <f t="shared" si="14"/>
        <v>51452.04852991514</v>
      </c>
      <c r="CO21" s="15">
        <f t="shared" si="14"/>
        <v>19394.251986215157</v>
      </c>
      <c r="CP21" s="15">
        <f t="shared" si="14"/>
        <v>47001.57927392397</v>
      </c>
      <c r="CQ21" s="15">
        <f t="shared" si="14"/>
        <v>4312.297537303856</v>
      </c>
      <c r="CR21" s="15">
        <f t="shared" si="14"/>
        <v>25273.402381059517</v>
      </c>
      <c r="CS21" s="15">
        <f t="shared" si="14"/>
        <v>565183.7734162712</v>
      </c>
      <c r="CT21" s="15">
        <f t="shared" si="14"/>
        <v>289144.5726509857</v>
      </c>
      <c r="CU21" s="15">
        <f t="shared" si="14"/>
        <v>797037.3214992874</v>
      </c>
      <c r="CV21" s="15">
        <f t="shared" si="14"/>
        <v>42019.39498620403</v>
      </c>
      <c r="CW21" s="15">
        <f t="shared" si="14"/>
        <v>195980.504381572</v>
      </c>
      <c r="CX21" s="15">
        <f t="shared" si="14"/>
        <v>252246.53439209756</v>
      </c>
      <c r="CY21" s="15">
        <f t="shared" si="14"/>
        <v>198150.33331237704</v>
      </c>
      <c r="CZ21" s="15">
        <f t="shared" si="14"/>
        <v>1904.6641781952544</v>
      </c>
      <c r="DA21" s="15">
        <f t="shared" si="14"/>
        <v>3398.2936905983597</v>
      </c>
      <c r="DB21" s="15">
        <f t="shared" si="14"/>
        <v>10368.220262283427</v>
      </c>
      <c r="DC21" s="15">
        <f t="shared" si="14"/>
        <v>108159.40104255732</v>
      </c>
      <c r="DD21" s="15">
        <f t="shared" si="14"/>
        <v>23110.0792033407</v>
      </c>
      <c r="DE21" s="15">
        <f t="shared" si="14"/>
        <v>54068.47291430143</v>
      </c>
      <c r="DF21" s="15">
        <f t="shared" si="14"/>
        <v>134347.68605581165</v>
      </c>
      <c r="DG21" s="15">
        <f t="shared" si="14"/>
        <v>73120.50421533019</v>
      </c>
      <c r="DH21" s="15">
        <f t="shared" si="14"/>
        <v>396934.80547236884</v>
      </c>
      <c r="DI21" s="15">
        <f t="shared" si="14"/>
        <v>41952.17150428215</v>
      </c>
      <c r="DJ21" s="15">
        <f t="shared" si="14"/>
        <v>887604.7459928361</v>
      </c>
      <c r="DK21" s="15">
        <f t="shared" si="14"/>
        <v>819585.8749206838</v>
      </c>
      <c r="DL21" s="15">
        <f t="shared" si="14"/>
        <v>227034.6211411024</v>
      </c>
      <c r="DM21" s="15">
        <f t="shared" si="14"/>
        <v>246408.04026227334</v>
      </c>
      <c r="DN21" s="15">
        <f t="shared" si="14"/>
        <v>232801.6318918707</v>
      </c>
      <c r="DO21" s="15">
        <f t="shared" si="14"/>
        <v>1744.512748678959</v>
      </c>
      <c r="DP21" s="15">
        <f t="shared" si="14"/>
        <v>20427.48853875466</v>
      </c>
      <c r="DQ21" s="15">
        <f t="shared" si="14"/>
        <v>169105.42746961786</v>
      </c>
      <c r="DR21" s="15">
        <f t="shared" si="14"/>
        <v>103591.59121991803</v>
      </c>
      <c r="DS21" s="15">
        <f t="shared" si="14"/>
        <v>49832.73133246358</v>
      </c>
      <c r="DT21" s="15">
        <f t="shared" si="14"/>
        <v>307948.53615943843</v>
      </c>
      <c r="DU21" s="15">
        <f t="shared" si="14"/>
        <v>1112575.7559856346</v>
      </c>
      <c r="DV21" s="15">
        <f>SUM(B21:DU21)</f>
        <v>9584145.987599023</v>
      </c>
    </row>
    <row r="22" spans="1:126" ht="14.25" customHeight="1">
      <c r="A22" s="28" t="s">
        <v>16</v>
      </c>
      <c r="B22" s="22">
        <v>37124.69088127955</v>
      </c>
      <c r="C22" s="17">
        <v>16359.25201202273</v>
      </c>
      <c r="D22" s="17">
        <v>24460.015025496625</v>
      </c>
      <c r="E22" s="17">
        <v>48351.89803567818</v>
      </c>
      <c r="F22" s="17">
        <v>2626.950585639613</v>
      </c>
      <c r="G22" s="17">
        <v>84945.91891828906</v>
      </c>
      <c r="H22" s="17">
        <v>9919.38887751536</v>
      </c>
      <c r="I22" s="17">
        <v>17171.09665464806</v>
      </c>
      <c r="J22" s="17">
        <v>4.860843323244458</v>
      </c>
      <c r="K22" s="17">
        <v>8296.286245769232</v>
      </c>
      <c r="L22" s="17">
        <v>10533.046936434588</v>
      </c>
      <c r="M22" s="17">
        <v>17403.14091445227</v>
      </c>
      <c r="N22" s="17">
        <v>1159.1981408579554</v>
      </c>
      <c r="O22" s="17">
        <v>8005.858819984065</v>
      </c>
      <c r="P22" s="17">
        <v>53145.6143592854</v>
      </c>
      <c r="Q22" s="17">
        <v>6048</v>
      </c>
      <c r="R22" s="17">
        <v>17629.0806330579</v>
      </c>
      <c r="S22" s="17">
        <v>8069.718636592926</v>
      </c>
      <c r="T22" s="17">
        <v>27610.487296769883</v>
      </c>
      <c r="U22" s="17">
        <v>12473.531816596094</v>
      </c>
      <c r="V22" s="17">
        <v>4049.818606045389</v>
      </c>
      <c r="W22" s="17">
        <v>48577.96136107971</v>
      </c>
      <c r="X22" s="17">
        <v>8907.187333931963</v>
      </c>
      <c r="Y22" s="17">
        <v>10473.68036812202</v>
      </c>
      <c r="Z22" s="17">
        <v>7617.755393848062</v>
      </c>
      <c r="AA22" s="17">
        <v>28116.002275489893</v>
      </c>
      <c r="AB22" s="17">
        <v>1072.794635708696</v>
      </c>
      <c r="AC22" s="17">
        <v>19122.327630875065</v>
      </c>
      <c r="AD22" s="17">
        <v>3890.4204811240593</v>
      </c>
      <c r="AE22" s="17">
        <v>27395.777519667652</v>
      </c>
      <c r="AF22" s="17">
        <v>5767.580628396857</v>
      </c>
      <c r="AG22" s="17">
        <v>27767.790283351027</v>
      </c>
      <c r="AH22" s="17">
        <v>5226.280686826474</v>
      </c>
      <c r="AI22" s="17">
        <v>12552.728045855114</v>
      </c>
      <c r="AJ22" s="17">
        <v>11106.579757925323</v>
      </c>
      <c r="AK22" s="17">
        <v>39105.17048083121</v>
      </c>
      <c r="AL22" s="17">
        <v>12173.927033949536</v>
      </c>
      <c r="AM22" s="17">
        <v>2204.5045615434146</v>
      </c>
      <c r="AN22" s="17">
        <v>22524.078045534206</v>
      </c>
      <c r="AO22" s="17">
        <v>12247.592097990466</v>
      </c>
      <c r="AP22" s="17">
        <v>18095.0393999152</v>
      </c>
      <c r="AQ22" s="17">
        <v>8707.227330744636</v>
      </c>
      <c r="AR22" s="17">
        <v>10186.56260998297</v>
      </c>
      <c r="AS22" s="17">
        <v>7245.155991429434</v>
      </c>
      <c r="AT22" s="17">
        <v>13223.088509180938</v>
      </c>
      <c r="AU22" s="17">
        <v>16926.455039293214</v>
      </c>
      <c r="AV22" s="17">
        <v>13360.697195364337</v>
      </c>
      <c r="AW22" s="17">
        <v>9461.477133211496</v>
      </c>
      <c r="AX22" s="17">
        <v>9025.269330784828</v>
      </c>
      <c r="AY22" s="17">
        <v>3851.199491395783</v>
      </c>
      <c r="AZ22" s="17">
        <v>6802.746579515818</v>
      </c>
      <c r="BA22" s="17">
        <v>5436.297354046691</v>
      </c>
      <c r="BB22" s="17">
        <v>27340.130645352318</v>
      </c>
      <c r="BC22" s="17">
        <v>15480.390556897031</v>
      </c>
      <c r="BD22" s="17">
        <v>10889.020592680437</v>
      </c>
      <c r="BE22" s="17">
        <v>3030.6595118454475</v>
      </c>
      <c r="BF22" s="17">
        <v>5357.101124787671</v>
      </c>
      <c r="BG22" s="17">
        <v>5300.700000669871</v>
      </c>
      <c r="BH22" s="17">
        <v>32431.23300647001</v>
      </c>
      <c r="BI22" s="17">
        <v>6869.707200868153</v>
      </c>
      <c r="BJ22" s="17">
        <v>9356.384994067781</v>
      </c>
      <c r="BK22" s="17">
        <v>8715.27266197095</v>
      </c>
      <c r="BL22" s="17">
        <v>7556.912576449069</v>
      </c>
      <c r="BM22" s="17">
        <v>8771.589980555142</v>
      </c>
      <c r="BN22" s="17">
        <v>24416.909827591593</v>
      </c>
      <c r="BO22" s="17">
        <v>6927.533019057279</v>
      </c>
      <c r="BP22" s="17">
        <v>4796.5259104875795</v>
      </c>
      <c r="BQ22" s="17">
        <v>23806.55412632869</v>
      </c>
      <c r="BR22" s="17">
        <v>7694.77267923329</v>
      </c>
      <c r="BS22" s="17">
        <v>5216.391633860798</v>
      </c>
      <c r="BT22" s="17">
        <v>31173.814780224147</v>
      </c>
      <c r="BU22" s="17">
        <v>6244.769336757557</v>
      </c>
      <c r="BV22" s="17">
        <v>8643.786541803815</v>
      </c>
      <c r="BW22" s="17">
        <v>13454.72700407187</v>
      </c>
      <c r="BX22" s="17">
        <v>17286.1483895363</v>
      </c>
      <c r="BY22" s="17">
        <v>10078.704888230208</v>
      </c>
      <c r="BZ22" s="17">
        <v>1176.7973029155153</v>
      </c>
      <c r="CA22" s="17">
        <v>3611.264248677714</v>
      </c>
      <c r="CB22" s="17">
        <v>4656.486863829566</v>
      </c>
      <c r="CC22" s="17">
        <v>4710.709044073573</v>
      </c>
      <c r="CD22" s="17">
        <v>9625.90359014927</v>
      </c>
      <c r="CE22" s="17">
        <v>3476.0021174353237</v>
      </c>
      <c r="CF22" s="17">
        <v>3964.0855451649895</v>
      </c>
      <c r="CG22" s="17">
        <v>3797.3963388198135</v>
      </c>
      <c r="CH22" s="17">
        <v>6342.989422145463</v>
      </c>
      <c r="CI22" s="17">
        <v>24299</v>
      </c>
      <c r="CJ22" s="17">
        <v>4354.20030410757</v>
      </c>
      <c r="CK22" s="17">
        <v>29652.492928648495</v>
      </c>
      <c r="CL22" s="17">
        <v>4572.513719154922</v>
      </c>
      <c r="CM22" s="17">
        <v>2987.248245436799</v>
      </c>
      <c r="CN22" s="17">
        <v>15764.826537960646</v>
      </c>
      <c r="CO22" s="17">
        <v>16251.988104820628</v>
      </c>
      <c r="CP22" s="17">
        <v>47001.57927392397</v>
      </c>
      <c r="CQ22" s="17">
        <v>4312.297537303856</v>
      </c>
      <c r="CR22" s="17">
        <v>25273.402381059517</v>
      </c>
      <c r="CS22" s="17">
        <v>238549.43441433617</v>
      </c>
      <c r="CT22" s="17">
        <v>225000.5937960232</v>
      </c>
      <c r="CU22" s="17">
        <v>347840.1469862505</v>
      </c>
      <c r="CV22" s="17">
        <v>33301.72108405037</v>
      </c>
      <c r="CW22" s="17">
        <v>85773.0361199304</v>
      </c>
      <c r="CX22" s="17">
        <v>125085.12246323834</v>
      </c>
      <c r="CY22" s="17">
        <v>65612.69314979372</v>
      </c>
      <c r="CZ22" s="17">
        <v>1698.989582823404</v>
      </c>
      <c r="DA22" s="17">
        <v>3031.3299561143067</v>
      </c>
      <c r="DB22" s="17">
        <v>9248.611077848627</v>
      </c>
      <c r="DC22" s="17">
        <v>76868.02772987222</v>
      </c>
      <c r="DD22" s="17">
        <v>18848.03211937795</v>
      </c>
      <c r="DE22" s="17">
        <v>44096.9632846241</v>
      </c>
      <c r="DF22" s="17">
        <v>121402.20448332629</v>
      </c>
      <c r="DG22" s="17">
        <v>57396.90146812305</v>
      </c>
      <c r="DH22" s="17">
        <v>268883.5177478139</v>
      </c>
      <c r="DI22" s="17">
        <v>25773.386194561437</v>
      </c>
      <c r="DJ22" s="17">
        <v>887604.7459928361</v>
      </c>
      <c r="DK22" s="17">
        <v>819585.8749206838</v>
      </c>
      <c r="DL22" s="17">
        <v>194046.68473598495</v>
      </c>
      <c r="DM22" s="17">
        <v>246408.04026227334</v>
      </c>
      <c r="DN22" s="17">
        <v>150194.60122056174</v>
      </c>
      <c r="DO22" s="17">
        <v>1203.1122404682476</v>
      </c>
      <c r="DP22" s="17">
        <v>16369.986296139889</v>
      </c>
      <c r="DQ22" s="17">
        <v>105690.89216851116</v>
      </c>
      <c r="DR22" s="17">
        <v>80782.50039914162</v>
      </c>
      <c r="DS22" s="17">
        <v>23729.872063077895</v>
      </c>
      <c r="DT22" s="17">
        <v>133311.05461447552</v>
      </c>
      <c r="DU22" s="17">
        <v>84213.08333333334</v>
      </c>
      <c r="DV22" s="17">
        <f>SUM(B22:DU22)</f>
        <v>5851781.293227674</v>
      </c>
    </row>
    <row r="23" spans="1:126" ht="14.25" customHeight="1">
      <c r="A23" s="28" t="s">
        <v>17</v>
      </c>
      <c r="B23" s="22">
        <v>31942.02829675834</v>
      </c>
      <c r="C23" s="17">
        <v>52362.1425334096</v>
      </c>
      <c r="D23" s="17">
        <v>31340.671011072754</v>
      </c>
      <c r="E23" s="17">
        <v>81840.99789946455</v>
      </c>
      <c r="F23" s="17">
        <v>3669.8283660131297</v>
      </c>
      <c r="G23" s="17">
        <v>130227.94790000886</v>
      </c>
      <c r="H23" s="17">
        <v>38896.08039117013</v>
      </c>
      <c r="I23" s="17">
        <v>15640.542168728603</v>
      </c>
      <c r="J23" s="17">
        <v>675.6274128555204</v>
      </c>
      <c r="K23" s="17">
        <v>19189.813433307834</v>
      </c>
      <c r="L23" s="17">
        <v>2554.422909920438</v>
      </c>
      <c r="M23" s="17">
        <v>1740.314091445227</v>
      </c>
      <c r="N23" s="17">
        <v>115.91981408579555</v>
      </c>
      <c r="O23" s="17">
        <v>6404.687055987252</v>
      </c>
      <c r="P23" s="17">
        <v>15651.277356422283</v>
      </c>
      <c r="Q23" s="17">
        <v>806.3307942900556</v>
      </c>
      <c r="R23" s="17">
        <v>15170.00510486131</v>
      </c>
      <c r="S23" s="17">
        <v>305.8992188241608</v>
      </c>
      <c r="T23" s="17">
        <v>901.2730647352707</v>
      </c>
      <c r="U23" s="17">
        <v>1670.6419948101309</v>
      </c>
      <c r="V23" s="17">
        <v>151.29250764857412</v>
      </c>
      <c r="W23" s="17">
        <v>62532.0316107383</v>
      </c>
      <c r="X23" s="17">
        <v>224.44163330111144</v>
      </c>
      <c r="Y23" s="17">
        <v>145.2102856346783</v>
      </c>
      <c r="Z23" s="17">
        <v>8004.856930591649</v>
      </c>
      <c r="AA23" s="17">
        <v>413.81390943044323</v>
      </c>
      <c r="AB23" s="17">
        <v>27.553351636951035</v>
      </c>
      <c r="AC23" s="17">
        <v>725.5330167139923</v>
      </c>
      <c r="AD23" s="17">
        <v>382.2216088560376</v>
      </c>
      <c r="AE23" s="17">
        <v>7951.647731072311</v>
      </c>
      <c r="AF23" s="17">
        <v>291.977338304931</v>
      </c>
      <c r="AG23" s="17">
        <v>4132.083581463024</v>
      </c>
      <c r="AH23" s="17">
        <v>1142.2355549566116</v>
      </c>
      <c r="AI23" s="17">
        <v>10375.627761916512</v>
      </c>
      <c r="AJ23" s="17">
        <v>3778.4031442986998</v>
      </c>
      <c r="AK23" s="17">
        <v>47369.57694888448</v>
      </c>
      <c r="AL23" s="17">
        <v>732.9502717928915</v>
      </c>
      <c r="AM23" s="17">
        <v>3186.1557866327207</v>
      </c>
      <c r="AN23" s="17">
        <v>18121.319617601217</v>
      </c>
      <c r="AO23" s="17">
        <v>12753.978762169289</v>
      </c>
      <c r="AP23" s="17">
        <v>16579.878859890334</v>
      </c>
      <c r="AQ23" s="17">
        <v>89.62732900047583</v>
      </c>
      <c r="AR23" s="17">
        <v>3293.4020243626555</v>
      </c>
      <c r="AS23" s="17">
        <v>1013.3641941679058</v>
      </c>
      <c r="AT23" s="17">
        <v>412.9431012947848</v>
      </c>
      <c r="AU23" s="17">
        <v>325.81880710042117</v>
      </c>
      <c r="AV23" s="17">
        <v>18078.71585835433</v>
      </c>
      <c r="AW23" s="17">
        <v>0</v>
      </c>
      <c r="AX23" s="17">
        <v>1201.2664395350912</v>
      </c>
      <c r="AY23" s="17">
        <v>690.0793635983829</v>
      </c>
      <c r="AZ23" s="17">
        <v>826.9864180831225</v>
      </c>
      <c r="BA23" s="17">
        <v>582.3385764901108</v>
      </c>
      <c r="BB23" s="17">
        <v>122.04532091495858</v>
      </c>
      <c r="BC23" s="17">
        <v>1568.960453268911</v>
      </c>
      <c r="BD23" s="17">
        <v>1119.0989339691662</v>
      </c>
      <c r="BE23" s="17">
        <v>291.16185391583593</v>
      </c>
      <c r="BF23" s="17">
        <v>394.46771400230955</v>
      </c>
      <c r="BG23" s="17">
        <v>3345.8804608285122</v>
      </c>
      <c r="BH23" s="17">
        <v>31306.87369427616</v>
      </c>
      <c r="BI23" s="17">
        <v>931.0395082590987</v>
      </c>
      <c r="BJ23" s="17">
        <v>921.5441540401654</v>
      </c>
      <c r="BK23" s="17">
        <v>37229.063577064386</v>
      </c>
      <c r="BL23" s="17">
        <v>222.09282838750843</v>
      </c>
      <c r="BM23" s="17">
        <v>7204.676549708845</v>
      </c>
      <c r="BN23" s="17">
        <v>0</v>
      </c>
      <c r="BO23" s="17">
        <v>43.54883417413688</v>
      </c>
      <c r="BP23" s="17">
        <v>9328.088886770402</v>
      </c>
      <c r="BQ23" s="17">
        <v>801.1370696760149</v>
      </c>
      <c r="BR23" s="17">
        <v>1657.4099339606657</v>
      </c>
      <c r="BS23" s="17">
        <v>4218.790788699969</v>
      </c>
      <c r="BT23" s="17">
        <v>1471.0193290324892</v>
      </c>
      <c r="BU23" s="17">
        <v>1671.3893154809293</v>
      </c>
      <c r="BV23" s="17">
        <v>4492.572143952577</v>
      </c>
      <c r="BW23" s="17">
        <v>2610.7188235985873</v>
      </c>
      <c r="BX23" s="17">
        <v>794.3372015096144</v>
      </c>
      <c r="BY23" s="17">
        <v>2572.989002720506</v>
      </c>
      <c r="BZ23" s="17">
        <v>905.8574482910509</v>
      </c>
      <c r="CA23" s="17">
        <v>5143.2502459991565</v>
      </c>
      <c r="CB23" s="17">
        <v>44.5021941073182</v>
      </c>
      <c r="CC23" s="17">
        <v>99.8440434315106</v>
      </c>
      <c r="CD23" s="17">
        <v>1185.8303370010767</v>
      </c>
      <c r="CE23" s="17">
        <v>143.0387474247541</v>
      </c>
      <c r="CF23" s="17">
        <v>1257.964317367001</v>
      </c>
      <c r="CG23" s="17">
        <v>0</v>
      </c>
      <c r="CH23" s="17">
        <v>2142.8053736198617</v>
      </c>
      <c r="CI23" s="17">
        <v>0</v>
      </c>
      <c r="CJ23" s="17">
        <v>4989.989901144454</v>
      </c>
      <c r="CK23" s="17">
        <v>9471.143987911359</v>
      </c>
      <c r="CL23" s="17">
        <v>2663.4680032706997</v>
      </c>
      <c r="CM23" s="17">
        <v>288.2934409847058</v>
      </c>
      <c r="CN23" s="17">
        <v>35687.221991954495</v>
      </c>
      <c r="CO23" s="17">
        <v>3142.2638813945277</v>
      </c>
      <c r="CP23" s="17">
        <v>0</v>
      </c>
      <c r="CQ23" s="17">
        <v>0</v>
      </c>
      <c r="CR23" s="17">
        <v>0</v>
      </c>
      <c r="CS23" s="17">
        <v>326634.3390019351</v>
      </c>
      <c r="CT23" s="17">
        <v>64143.97885496248</v>
      </c>
      <c r="CU23" s="17">
        <v>449197.1745130369</v>
      </c>
      <c r="CV23" s="17">
        <v>8717.673902153665</v>
      </c>
      <c r="CW23" s="17">
        <v>110207.4682616416</v>
      </c>
      <c r="CX23" s="17">
        <v>127161.41192885923</v>
      </c>
      <c r="CY23" s="17">
        <v>132537.64016258332</v>
      </c>
      <c r="CZ23" s="17">
        <v>205.67459537185047</v>
      </c>
      <c r="DA23" s="17">
        <v>366.96373448405285</v>
      </c>
      <c r="DB23" s="17">
        <v>1119.6091844347989</v>
      </c>
      <c r="DC23" s="17">
        <v>31291.373312685104</v>
      </c>
      <c r="DD23" s="17">
        <v>4262.047083962753</v>
      </c>
      <c r="DE23" s="17">
        <v>9971.509629677324</v>
      </c>
      <c r="DF23" s="17">
        <v>12945.481572485362</v>
      </c>
      <c r="DG23" s="17">
        <v>15723.60274720715</v>
      </c>
      <c r="DH23" s="17">
        <v>128051.28772455498</v>
      </c>
      <c r="DI23" s="17">
        <v>16178.785309720713</v>
      </c>
      <c r="DJ23" s="17">
        <v>0</v>
      </c>
      <c r="DK23" s="17">
        <v>0</v>
      </c>
      <c r="DL23" s="17">
        <v>32987.93640511744</v>
      </c>
      <c r="DM23" s="17">
        <v>0</v>
      </c>
      <c r="DN23" s="17">
        <v>82607.03067130897</v>
      </c>
      <c r="DO23" s="17">
        <v>541.4005082107115</v>
      </c>
      <c r="DP23" s="17">
        <v>4057.5022426147707</v>
      </c>
      <c r="DQ23" s="17">
        <v>63414.53530110669</v>
      </c>
      <c r="DR23" s="17">
        <v>22809.09082077642</v>
      </c>
      <c r="DS23" s="17">
        <v>26102.859269385688</v>
      </c>
      <c r="DT23" s="17">
        <v>174637.48154496294</v>
      </c>
      <c r="DU23" s="17">
        <v>1028362.6726523014</v>
      </c>
      <c r="DV23" s="17">
        <f>SUM(B23:DU23)</f>
        <v>3732364.694371349</v>
      </c>
    </row>
    <row r="24" spans="1:126" ht="14.25" customHeight="1">
      <c r="A24" s="27" t="s">
        <v>154</v>
      </c>
      <c r="B24" s="25">
        <v>52425.15245679079</v>
      </c>
      <c r="C24" s="19">
        <v>60416.92691969218</v>
      </c>
      <c r="D24" s="19">
        <v>16581.695066924032</v>
      </c>
      <c r="E24" s="19">
        <v>103668.5093159187</v>
      </c>
      <c r="F24" s="19">
        <v>3586.2118678918687</v>
      </c>
      <c r="G24" s="19">
        <v>50213.044646634575</v>
      </c>
      <c r="H24" s="19">
        <v>10865.730112429954</v>
      </c>
      <c r="I24" s="19">
        <v>10580.214722835328</v>
      </c>
      <c r="J24" s="19">
        <v>1285.1043364138275</v>
      </c>
      <c r="K24" s="19">
        <v>4108.703713761419</v>
      </c>
      <c r="L24" s="19">
        <v>5087.898132862393</v>
      </c>
      <c r="M24" s="19">
        <v>2435.5336454250555</v>
      </c>
      <c r="N24" s="19">
        <v>81.14386986005688</v>
      </c>
      <c r="O24" s="19">
        <v>8005.858819984066</v>
      </c>
      <c r="P24" s="19">
        <v>12299.108284292319</v>
      </c>
      <c r="Q24" s="19">
        <v>1936.1319339636375</v>
      </c>
      <c r="R24" s="19">
        <v>11920.914262080787</v>
      </c>
      <c r="S24" s="19">
        <v>240.3821445829137</v>
      </c>
      <c r="T24" s="19">
        <v>708.2396384948465</v>
      </c>
      <c r="U24" s="19">
        <v>1312.8261885937752</v>
      </c>
      <c r="V24" s="19">
        <v>118.88888630603681</v>
      </c>
      <c r="W24" s="19">
        <v>49139.00702818201</v>
      </c>
      <c r="X24" s="19">
        <v>176.37103276692582</v>
      </c>
      <c r="Y24" s="19">
        <v>114.1093462433009</v>
      </c>
      <c r="Z24" s="19">
        <v>6290.387675560288</v>
      </c>
      <c r="AA24" s="19">
        <v>325.18381507966393</v>
      </c>
      <c r="AB24" s="19">
        <v>21.652012654352994</v>
      </c>
      <c r="AC24" s="19">
        <v>570.1393524109432</v>
      </c>
      <c r="AD24" s="19">
        <v>300.3579100199031</v>
      </c>
      <c r="AE24" s="19">
        <v>6248.5747492600385</v>
      </c>
      <c r="AF24" s="19">
        <v>229.44203329821227</v>
      </c>
      <c r="AG24" s="19">
        <v>3214.1261351859494</v>
      </c>
      <c r="AH24" s="19">
        <v>888.483758216914</v>
      </c>
      <c r="AI24" s="19">
        <v>8070.644192228372</v>
      </c>
      <c r="AJ24" s="19">
        <v>2939.017097775977</v>
      </c>
      <c r="AK24" s="19">
        <v>36846.252570284305</v>
      </c>
      <c r="AL24" s="19">
        <v>570.1226942575723</v>
      </c>
      <c r="AM24" s="19">
        <v>2478.339651823864</v>
      </c>
      <c r="AN24" s="19">
        <v>14095.602336864575</v>
      </c>
      <c r="AO24" s="19">
        <v>16343.429139840247</v>
      </c>
      <c r="AP24" s="19">
        <v>21246.081740194466</v>
      </c>
      <c r="AQ24" s="19">
        <v>68.14534025488842</v>
      </c>
      <c r="AR24" s="19">
        <v>2504.035365654375</v>
      </c>
      <c r="AS24" s="19">
        <v>770.4798144026602</v>
      </c>
      <c r="AT24" s="19">
        <v>313.9683895242775</v>
      </c>
      <c r="AU24" s="19">
        <v>247.7261536063647</v>
      </c>
      <c r="AV24" s="19">
        <v>13745.586946281335</v>
      </c>
      <c r="AW24" s="19">
        <v>0</v>
      </c>
      <c r="AX24" s="19">
        <v>549.4642296800814</v>
      </c>
      <c r="AY24" s="19">
        <v>315.64515036685157</v>
      </c>
      <c r="AZ24" s="19">
        <v>378.26700240105964</v>
      </c>
      <c r="BA24" s="19">
        <v>266.36406946319823</v>
      </c>
      <c r="BB24" s="19">
        <v>55.82403373272388</v>
      </c>
      <c r="BC24" s="19">
        <v>717.6489898340578</v>
      </c>
      <c r="BD24" s="19">
        <v>511.8804733503967</v>
      </c>
      <c r="BE24" s="19">
        <v>133.17863423871654</v>
      </c>
      <c r="BF24" s="19">
        <v>180.43116121001913</v>
      </c>
      <c r="BG24" s="19">
        <v>1530.4195385016167</v>
      </c>
      <c r="BH24" s="19">
        <v>14319.893299253828</v>
      </c>
      <c r="BI24" s="19">
        <v>704.2532908727479</v>
      </c>
      <c r="BJ24" s="19">
        <v>697.070851892054</v>
      </c>
      <c r="BK24" s="19">
        <v>28160.663760964653</v>
      </c>
      <c r="BL24" s="19">
        <v>167.99459516342247</v>
      </c>
      <c r="BM24" s="19">
        <v>5449.733469736012</v>
      </c>
      <c r="BN24" s="19">
        <v>0</v>
      </c>
      <c r="BO24" s="19">
        <v>49.91814676858454</v>
      </c>
      <c r="BP24" s="19">
        <v>10692.385202742022</v>
      </c>
      <c r="BQ24" s="19">
        <v>918.3088039952946</v>
      </c>
      <c r="BR24" s="19">
        <v>1899.817386806045</v>
      </c>
      <c r="BS24" s="19">
        <v>4835.817577439234</v>
      </c>
      <c r="BT24" s="19">
        <v>1686.1658907433637</v>
      </c>
      <c r="BU24" s="19">
        <v>1915.841347761514</v>
      </c>
      <c r="BV24" s="19">
        <v>5149.641314243609</v>
      </c>
      <c r="BW24" s="19">
        <v>2992.554172329542</v>
      </c>
      <c r="BX24" s="19">
        <v>910.5144089540838</v>
      </c>
      <c r="BY24" s="19">
        <v>2949.3061090492856</v>
      </c>
      <c r="BZ24" s="19">
        <v>1038.345248793434</v>
      </c>
      <c r="CA24" s="19">
        <v>5895.485505323128</v>
      </c>
      <c r="CB24" s="19">
        <v>51.01094206311613</v>
      </c>
      <c r="CC24" s="19">
        <v>114.44691249491655</v>
      </c>
      <c r="CD24" s="19">
        <v>1359.2660728496537</v>
      </c>
      <c r="CE24" s="19">
        <v>163.95913513992213</v>
      </c>
      <c r="CF24" s="19">
        <v>1441.9501374680092</v>
      </c>
      <c r="CG24" s="19">
        <v>0</v>
      </c>
      <c r="CH24" s="19">
        <v>2456.205204234675</v>
      </c>
      <c r="CI24" s="19">
        <v>0</v>
      </c>
      <c r="CJ24" s="19">
        <v>5719.809794747976</v>
      </c>
      <c r="CK24" s="19">
        <v>10856.363083440145</v>
      </c>
      <c r="CL24" s="19">
        <v>3053.018277574378</v>
      </c>
      <c r="CM24" s="19">
        <v>330.4583135784951</v>
      </c>
      <c r="CN24" s="19">
        <v>45730.95147008486</v>
      </c>
      <c r="CO24" s="19">
        <v>2724.7480137848443</v>
      </c>
      <c r="CP24" s="19">
        <v>0</v>
      </c>
      <c r="CQ24" s="19">
        <v>0</v>
      </c>
      <c r="CR24" s="19">
        <v>0</v>
      </c>
      <c r="CS24" s="19">
        <v>412206.0255773141</v>
      </c>
      <c r="CT24" s="19">
        <v>111753.99097706219</v>
      </c>
      <c r="CU24" s="19">
        <v>1083849.3973213653</v>
      </c>
      <c r="CV24" s="19">
        <v>4926.461699950981</v>
      </c>
      <c r="CW24" s="19">
        <v>75415.8838099627</v>
      </c>
      <c r="CX24" s="19">
        <v>114662.24770265903</v>
      </c>
      <c r="CY24" s="19">
        <v>60145.433175646074</v>
      </c>
      <c r="CZ24" s="19">
        <v>131.5917464544535</v>
      </c>
      <c r="DA24" s="19">
        <v>234.7854319047027</v>
      </c>
      <c r="DB24" s="19">
        <v>716.3321637261668</v>
      </c>
      <c r="DC24" s="19">
        <v>36357.59736751627</v>
      </c>
      <c r="DD24" s="19">
        <v>1165.971962265933</v>
      </c>
      <c r="DE24" s="19">
        <v>2727.914643040139</v>
      </c>
      <c r="DF24" s="19">
        <v>2374.0301867302373</v>
      </c>
      <c r="DG24" s="19">
        <v>7536.105898445992</v>
      </c>
      <c r="DH24" s="19">
        <v>261243.11552115073</v>
      </c>
      <c r="DI24" s="19">
        <v>14034.775481869525</v>
      </c>
      <c r="DJ24" s="19">
        <v>0</v>
      </c>
      <c r="DK24" s="19">
        <v>0</v>
      </c>
      <c r="DL24" s="19">
        <v>16093.63500510023</v>
      </c>
      <c r="DM24" s="19">
        <v>0</v>
      </c>
      <c r="DN24" s="19">
        <v>140331.37369788837</v>
      </c>
      <c r="DO24" s="19">
        <v>4974.063445188827</v>
      </c>
      <c r="DP24" s="19">
        <v>4690.229936591241</v>
      </c>
      <c r="DQ24" s="19">
        <v>27258.195529474575</v>
      </c>
      <c r="DR24" s="19">
        <v>6362.261863730274</v>
      </c>
      <c r="DS24" s="19">
        <v>15722.00033846459</v>
      </c>
      <c r="DT24" s="19">
        <v>316718.41390797566</v>
      </c>
      <c r="DU24" s="19">
        <v>0</v>
      </c>
      <c r="DV24" s="20">
        <f>SUM(B24:DU24)</f>
        <v>3436342.340662161</v>
      </c>
    </row>
    <row r="26" spans="1:127" ht="12.75">
      <c r="A26" t="s">
        <v>12</v>
      </c>
      <c r="C26" s="3"/>
      <c r="DW26" s="3"/>
    </row>
    <row r="28" spans="3:127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</row>
    <row r="29" spans="3:127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</row>
  </sheetData>
  <mergeCells count="14">
    <mergeCell ref="B7:L7"/>
    <mergeCell ref="M7:O7"/>
    <mergeCell ref="P7:CO7"/>
    <mergeCell ref="CP7:CR7"/>
    <mergeCell ref="A6:A8"/>
    <mergeCell ref="DV6:DV8"/>
    <mergeCell ref="DH7:DI7"/>
    <mergeCell ref="DK7:DL7"/>
    <mergeCell ref="DM7:DP7"/>
    <mergeCell ref="DQ7:DT7"/>
    <mergeCell ref="CV7:CW7"/>
    <mergeCell ref="CX7:DC7"/>
    <mergeCell ref="DD7:DE7"/>
    <mergeCell ref="DF7:DG7"/>
  </mergeCells>
  <printOptions/>
  <pageMargins left="0.7874015748031497" right="0.75" top="0.5905511811023623" bottom="1" header="0" footer="0"/>
  <pageSetup fitToHeight="1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D.N.C.N.</dc:creator>
  <cp:keywords/>
  <dc:description/>
  <cp:lastModifiedBy>Guillermo Gallino</cp:lastModifiedBy>
  <cp:lastPrinted>2001-05-22T18:57:32Z</cp:lastPrinted>
  <dcterms:created xsi:type="dcterms:W3CDTF">2000-04-14T04:46:27Z</dcterms:created>
  <dcterms:modified xsi:type="dcterms:W3CDTF">2001-09-28T00:44:56Z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